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codeName="ThisWorkbook" defaultThemeVersion="124226"/>
  <mc:AlternateContent xmlns:mc="http://schemas.openxmlformats.org/markup-compatibility/2006">
    <mc:Choice Requires="x15">
      <x15ac:absPath xmlns:x15ac="http://schemas.microsoft.com/office/spreadsheetml/2010/11/ac" url="C:\Users\mplopes01\Documents\1_Geral\Originais\Boletins\ExpoDentaria\"/>
    </mc:Choice>
  </mc:AlternateContent>
  <bookViews>
    <workbookView xWindow="-15" yWindow="4635" windowWidth="17340" windowHeight="4695" tabRatio="610"/>
  </bookViews>
  <sheets>
    <sheet name="Suspensões" sheetId="1" r:id="rId1"/>
    <sheet name="Ler+" sheetId="6" r:id="rId2"/>
    <sheet name="T1" sheetId="4" state="hidden" r:id="rId3"/>
    <sheet name="T2" sheetId="5" state="hidden" r:id="rId4"/>
  </sheets>
  <definedNames>
    <definedName name="_xlnm.Print_Area" localSheetId="0">Suspensões!$A$1:$S$60</definedName>
  </definedNames>
  <calcPr calcId="171027" concurrentCalc="0"/>
</workbook>
</file>

<file path=xl/calcChain.xml><?xml version="1.0" encoding="utf-8"?>
<calcChain xmlns="http://schemas.openxmlformats.org/spreadsheetml/2006/main">
  <c r="A1" i="4" l="1"/>
  <c r="G28" i="4"/>
  <c r="V1" i="1"/>
  <c r="A5" i="1"/>
  <c r="P48" i="1"/>
  <c r="Q40" i="1"/>
  <c r="Q42" i="1"/>
  <c r="Q36" i="1"/>
  <c r="Q34" i="1"/>
  <c r="Q30" i="1"/>
  <c r="Q28" i="1"/>
  <c r="Q24" i="1"/>
  <c r="Q22" i="1"/>
  <c r="Q18" i="1"/>
  <c r="Q16" i="1"/>
  <c r="Q47" i="1"/>
  <c r="A1" i="5"/>
  <c r="A18" i="5"/>
  <c r="D7" i="6"/>
  <c r="A33" i="5"/>
  <c r="D18" i="6"/>
  <c r="A13" i="5"/>
  <c r="D53" i="1"/>
  <c r="A28" i="5"/>
  <c r="D17" i="6"/>
  <c r="A3" i="5"/>
  <c r="A8" i="5"/>
  <c r="B45" i="1"/>
  <c r="A23" i="5"/>
  <c r="D12" i="6"/>
  <c r="C21" i="4"/>
  <c r="J17" i="6"/>
  <c r="M16" i="4"/>
  <c r="C16" i="6"/>
  <c r="M11" i="4"/>
  <c r="M6" i="4"/>
  <c r="C11" i="6"/>
  <c r="C16" i="4"/>
  <c r="B53" i="1"/>
  <c r="M1" i="4"/>
  <c r="A21" i="4"/>
  <c r="A8" i="4"/>
  <c r="E11" i="4"/>
  <c r="A3" i="4"/>
  <c r="C6" i="4"/>
  <c r="E16" i="4"/>
  <c r="J51" i="1"/>
  <c r="K21" i="4"/>
  <c r="I6" i="4"/>
  <c r="E28" i="4"/>
  <c r="D22" i="1"/>
  <c r="I11" i="4"/>
  <c r="D40" i="1"/>
  <c r="I1" i="4"/>
  <c r="D16" i="1"/>
  <c r="A18" i="4"/>
  <c r="A13" i="4"/>
  <c r="M13" i="1"/>
  <c r="G6" i="4"/>
  <c r="C38" i="1"/>
  <c r="G16" i="4"/>
  <c r="C32" i="1"/>
  <c r="E6" i="4"/>
  <c r="C26" i="1"/>
  <c r="K6" i="4"/>
  <c r="C20" i="1"/>
  <c r="E1" i="4"/>
  <c r="K16" i="4"/>
  <c r="G11" i="4"/>
  <c r="G1" i="4"/>
  <c r="I16" i="4"/>
  <c r="K11" i="4"/>
  <c r="M21" i="4"/>
  <c r="J50" i="1"/>
  <c r="C11" i="4"/>
  <c r="K1" i="4"/>
  <c r="C1" i="4"/>
  <c r="B58" i="1"/>
  <c r="B57" i="1"/>
  <c r="A6" i="1"/>
  <c r="G2" i="6"/>
  <c r="O45" i="1"/>
  <c r="D28" i="1"/>
  <c r="D34" i="1"/>
  <c r="Q13" i="1"/>
  <c r="Q48" i="1"/>
  <c r="Q49" i="1"/>
  <c r="C10" i="1"/>
  <c r="H36" i="1"/>
  <c r="H34" i="1"/>
  <c r="N24" i="1"/>
  <c r="N22" i="1"/>
  <c r="N40" i="1"/>
  <c r="H22" i="1"/>
  <c r="H24" i="1"/>
  <c r="H40" i="1"/>
  <c r="H42" i="1"/>
  <c r="H16" i="1"/>
  <c r="H18" i="1"/>
  <c r="H28" i="1"/>
  <c r="H30" i="1"/>
  <c r="N16" i="1"/>
  <c r="N18" i="1"/>
  <c r="N28" i="1"/>
  <c r="N36" i="1"/>
  <c r="N34" i="1"/>
  <c r="N42" i="1"/>
  <c r="C14" i="1"/>
  <c r="N30" i="1"/>
  <c r="Q50" i="1"/>
  <c r="Q51" i="1"/>
  <c r="A2" i="1"/>
  <c r="J48" i="1"/>
  <c r="C56" i="1"/>
  <c r="C9" i="1"/>
  <c r="J8" i="1"/>
  <c r="N56" i="1"/>
  <c r="A4" i="1"/>
</calcChain>
</file>

<file path=xl/sharedStrings.xml><?xml version="1.0" encoding="utf-8"?>
<sst xmlns="http://schemas.openxmlformats.org/spreadsheetml/2006/main" count="210" uniqueCount="191">
  <si>
    <t>Nº Contribuinte:</t>
  </si>
  <si>
    <t>unid.</t>
  </si>
  <si>
    <t>unid</t>
  </si>
  <si>
    <t>Sub-total</t>
  </si>
  <si>
    <t>TOTAL</t>
  </si>
  <si>
    <t>Assinatura:</t>
  </si>
  <si>
    <t>Data:</t>
  </si>
  <si>
    <t>Euro</t>
  </si>
  <si>
    <t>Valor</t>
  </si>
  <si>
    <t>Quant.</t>
  </si>
  <si>
    <t>Campos Obrigatórios</t>
  </si>
  <si>
    <t>Required Fields</t>
  </si>
  <si>
    <t>Campos Obligatórios</t>
  </si>
  <si>
    <t>Date:</t>
  </si>
  <si>
    <t>Fecha:</t>
  </si>
  <si>
    <t>NIF:</t>
  </si>
  <si>
    <t>Signature:</t>
  </si>
  <si>
    <t>Firma:</t>
  </si>
  <si>
    <t>Português</t>
  </si>
  <si>
    <t>English</t>
  </si>
  <si>
    <t>Español</t>
  </si>
  <si>
    <t>unit</t>
  </si>
  <si>
    <t>Cost</t>
  </si>
  <si>
    <t>Qty</t>
  </si>
  <si>
    <t>Cant.</t>
  </si>
  <si>
    <t>*</t>
  </si>
  <si>
    <t>Only Placement</t>
  </si>
  <si>
    <t>406 213</t>
  </si>
  <si>
    <t>406 219</t>
  </si>
  <si>
    <t>406 223</t>
  </si>
  <si>
    <t>Production and Placement</t>
  </si>
  <si>
    <t>406 214</t>
  </si>
  <si>
    <t>406 221</t>
  </si>
  <si>
    <t>406 216</t>
  </si>
  <si>
    <t>406 218</t>
  </si>
  <si>
    <t>406 228</t>
  </si>
  <si>
    <t>406 227</t>
  </si>
  <si>
    <t>Só Colocação</t>
  </si>
  <si>
    <t>Produção e Colocação</t>
  </si>
  <si>
    <t>Sólo Colocación</t>
  </si>
  <si>
    <t>Producción y Colocación</t>
  </si>
  <si>
    <t>PENDÃO CÚBICO</t>
  </si>
  <si>
    <t>CÚBIC BANNER</t>
  </si>
  <si>
    <t>SUSPENSIÓN CÚBICA</t>
  </si>
  <si>
    <t>PENDÃO PARALELIPIPÉDICO</t>
  </si>
  <si>
    <t>PARALLELEPIPED BANNER</t>
  </si>
  <si>
    <t>PENDÃO TRIANGULAR</t>
  </si>
  <si>
    <t>TRIANGULAR BANNER</t>
  </si>
  <si>
    <t>SUSPENSIÓN TRIANGULAR</t>
  </si>
  <si>
    <t xml:space="preserve">PENDÃO 1 FACE </t>
  </si>
  <si>
    <t xml:space="preserve">BANNER 1 FACE </t>
  </si>
  <si>
    <t>SUSPENSIÓN 1 CARA</t>
  </si>
  <si>
    <t>PENDÃO DUPLA FACE</t>
  </si>
  <si>
    <t>BANNER DOUBLE FACE</t>
  </si>
  <si>
    <t>SUSPENSIÓN DOBLE CARA</t>
  </si>
  <si>
    <t>(2 semanas)</t>
  </si>
  <si>
    <t>(2 weeks)</t>
  </si>
  <si>
    <t>ENVIAR PARA:</t>
  </si>
  <si>
    <t>ENVIAR A:</t>
  </si>
  <si>
    <t>F: 00-351-21-892 17 54</t>
  </si>
  <si>
    <t>T: 00-351-21-892 13 93</t>
  </si>
  <si>
    <t>SEND TO:</t>
  </si>
  <si>
    <t>Français</t>
  </si>
  <si>
    <t>ENVOYEZ À:</t>
  </si>
  <si>
    <t>Qté</t>
  </si>
  <si>
    <t>Coût</t>
  </si>
  <si>
    <t>Nº Contribuable:</t>
  </si>
  <si>
    <t>(2 semaines)</t>
  </si>
  <si>
    <t>Seulement Placement</t>
  </si>
  <si>
    <t>Production et Placement</t>
  </si>
  <si>
    <t>SUSPENSION CUBIC</t>
  </si>
  <si>
    <t>SUSPENSIÓN PARALELEPIPÉDICO</t>
  </si>
  <si>
    <t>SUSPENSION PARALLELEPIPEDE</t>
  </si>
  <si>
    <t>SUSPENSION DOUBLE FACE</t>
  </si>
  <si>
    <t>SUSPENSION TRIANGULAIRE</t>
  </si>
  <si>
    <t>SUSPENSION 1 FACE</t>
  </si>
  <si>
    <t>VAT Number:</t>
  </si>
  <si>
    <t>Language / Idioma / Idiome</t>
  </si>
  <si>
    <t>1,45 Lg. x 1,45 Alt.</t>
  </si>
  <si>
    <t>1,45 Width x 1,45 Height</t>
  </si>
  <si>
    <t>1,45 Ancho x 1,45 Alto</t>
  </si>
  <si>
    <t>2,90 Lg. x 2,90 Alt.</t>
  </si>
  <si>
    <t>2,90 Width x 2,90 Height</t>
  </si>
  <si>
    <t>2,90 Ancho x 2,90 Alto</t>
  </si>
  <si>
    <t>2,90 Lg. x 1,45 Alt.
X 1,45 Prof.</t>
  </si>
  <si>
    <t>2,90 Width x 1,45 Height
x 1,45 Depth</t>
  </si>
  <si>
    <t>2,90 Ancho x 1,45 Alto
x 1,45 Prof.</t>
  </si>
  <si>
    <t>1,45 Largeur X 1,45 Hauteur</t>
  </si>
  <si>
    <t>2,90 Largeur x 2,90 Hauteur</t>
  </si>
  <si>
    <t>2,90 Largeur x 1,45 Hauteur
x 1,45 Fond</t>
  </si>
  <si>
    <t>Prazo de Inscrição:</t>
  </si>
  <si>
    <t xml:space="preserve">Deadline:   </t>
  </si>
  <si>
    <t xml:space="preserve">Fecha Límite:  </t>
  </si>
  <si>
    <t xml:space="preserve">Date Limite:  </t>
  </si>
  <si>
    <t>Las solicitudes efectuadas durante el montaje y realización provocarán un incremento de 30% y estan sujetas a la disponibilidad del producto. La renuncia de los servicios solicitados sólo se podrá hacer hasta el 4º día antes del período de montaje, a partir de esa fecha no habrá lugar a la devolución del pago.</t>
  </si>
  <si>
    <t>Les demandes lors de l'assemblage et de réalisation a augmenté de 30% et sous réserve de disponibilité du produit. Le retrait des services demandés devrait être fait pour le 4ème jour avant la période de mise en place, à compter de ce jour, il n'y aura pas de remboursement de la somme versée.</t>
  </si>
  <si>
    <t>u</t>
  </si>
  <si>
    <t>v</t>
  </si>
  <si>
    <t>Nome da Empresa Expositora:</t>
  </si>
  <si>
    <t>Company Name Exhibitor:</t>
  </si>
  <si>
    <t>Nombre de la Empresa Expositora:</t>
  </si>
  <si>
    <t>Nom de l'Entreprise Exposant:</t>
  </si>
  <si>
    <t>servifil@ccl.fil.pt</t>
  </si>
  <si>
    <t>Champs Obligatoires</t>
  </si>
  <si>
    <t>IVA a taxa de:   (Ler NORMAS DE PARTICIPAÇÃO)</t>
  </si>
  <si>
    <t>VAT rate:  (Read PARTICIPATION RULES)</t>
  </si>
  <si>
    <t>IVA a la tasa de:  (Leer NORMAS DE PARTICIPACIÓN)</t>
  </si>
  <si>
    <t>Taux de TVA: (Lire NORMES DE PARTICIPATION)</t>
  </si>
  <si>
    <t>Requisições durante a montagem e realização tem um agravamento de 30% e está sujeita à disponibilidade do produto. A desistência de serviços 
solicitados só poderá ser feita até ao 4º dia antes do período de montagem, a partir desta data não haverá lugar à devolução do valor pago.</t>
  </si>
  <si>
    <t>Requisitions during the setting-up and realization have a penalty of 30% and is subject to availability of the product. The cancellation of requested 
services will only be accepted up until the 4th day before the setting up period, after that we will be unable to refund you.</t>
  </si>
  <si>
    <t>ATENÇÃO!</t>
  </si>
  <si>
    <t>ATTENTION!</t>
  </si>
  <si>
    <t>¡ATENCIÓN!</t>
  </si>
  <si>
    <t>Banco Montepio Geral  -  IBAN: PT50 0036 0088 9910 0059 356 91 -  BIC/SWIFT: MPIOPTPL</t>
  </si>
  <si>
    <t>Ler+</t>
  </si>
  <si>
    <t>Read+</t>
  </si>
  <si>
    <t>Leer+</t>
  </si>
  <si>
    <t>Lire+</t>
  </si>
  <si>
    <t>Para proceder a uma correcta montagem dos equipamentos/serviços, é imprescindível o envio do PLANO TÉCNICO, com indicação da localização pretendida.</t>
  </si>
  <si>
    <t xml:space="preserve">In order to proceed to the correct assembly of equipment/services, it is imperative that the TECHNICAL PLAN,  indicating the intended location. </t>
  </si>
  <si>
    <t>Para proceder a un montaje correcto de los equipamientos /servicios, es imprescindible el envío del PLANO TÉCNICO, con indicación de la  localización pretendida.</t>
  </si>
  <si>
    <t xml:space="preserve">Pour faire un montage correct des équipements / services, il est essentiel d'envoyer le PLAN TECHNIQUE, montrant l'emplacement souhaité. </t>
  </si>
  <si>
    <t>●</t>
  </si>
  <si>
    <t>IMAGENS PARA PRODUÇÃO E APLICAÇÃO</t>
  </si>
  <si>
    <t>IMAGES FOR PRODUCTION AND APPLICATION</t>
  </si>
  <si>
    <t>IMAGENES PARA IMPRESIÓN Y APLICACIÓN</t>
  </si>
  <si>
    <t>IMAGES POUR PRODUCTION ET APPLICATION</t>
  </si>
  <si>
    <t>SÓ COLOCAÇÃO</t>
  </si>
  <si>
    <t>ONLY PLACEMENT</t>
  </si>
  <si>
    <t>SÓLO COLOCACIÓN</t>
  </si>
  <si>
    <t>SEULEMENT PLACEMENT</t>
  </si>
  <si>
    <t>Os pendões deverão ser entregues com baínhas ou ilhóses e tubos em alumínio ou estruturas adequadas, prontos a suspender. O peso não poderá exceder os 30Kg. 
Deverão ser entregues nas instalações da FIL até ao 1º dia de montagem.</t>
  </si>
  <si>
    <t xml:space="preserve">The banners should be delivered with hems or rivets and aluminum tubes or suitable structures, ready to hang. The banner weight can not exceed 30Kg. 
The banners must be delivered in FIL premises until the 1st assembly day. </t>
  </si>
  <si>
    <t>Las suspensiones deben ser entregadas con costura en el borde u ojetes y tubo de aluminio o estructuras adecuadas para suspender. No puede exceder los 30kg. 
Las suspensiones se deben entregar en las instalaciones de FIL antes del 1º día de montaje.</t>
  </si>
  <si>
    <t>Les suspensions doivent être livrés avec des gaines ou des œillets et des tubes d'aluminium ou de structures appropriées, prêt à suspendre. Le poids ne doit pas dépasser 30 kg.
Doit être livré dans les locaux de FIL jusqu'au 1er jour de montage.</t>
  </si>
  <si>
    <t>PRODUÇÃO E COLOCAÇÃO</t>
  </si>
  <si>
    <t>PRODUCTION AND PLACEMENT</t>
  </si>
  <si>
    <t>PRODUCTION ET PLACEMENT</t>
  </si>
  <si>
    <t>PRODUCCIÓN Y COLOCACIÓN</t>
  </si>
  <si>
    <t>Restante pagamento até:</t>
  </si>
  <si>
    <t>Remaining payment until:</t>
  </si>
  <si>
    <t>Restant paiement jusqu'à:</t>
  </si>
  <si>
    <t>Restante pago hasta el:</t>
  </si>
  <si>
    <t>◄</t>
  </si>
  <si>
    <t>Pagamento a favor de:    LISBOA-FEIRAS CONGRESSOS E EVENTOS   (referência)</t>
  </si>
  <si>
    <t>Payment in favor of:    LISBOA-FEIRAS CONGRESSOS E EVENTOS   (reference)</t>
  </si>
  <si>
    <t>Pago a favor de:    LISBOA-FEIRAS CONGRESSOS E EVENTOS   (referencia)</t>
  </si>
  <si>
    <t>Paiement en faveur de:    LISBOA-FEIRAS CONGRESSOS E EVENTOS   (référence)</t>
  </si>
  <si>
    <t>IMAGENS PARA PRODUÇÃO E APLICAÇÃO devem ser enviadas em formato digital, preferencialmente em .PDF, .TIFF ou .JPEG, com uma resolução mínima de 72 dpi’s ao tamanho natural (1:1), com as fontes convertidas em curvas.</t>
  </si>
  <si>
    <t>IMAGES FOR PRODUCTION AND APPLICATION must be submitted in digital format, preferably in .PDF, .TIFF or .JPEG, with a minimum resolution of 72 dpi's natural size (1: 1), with the fonts converted into curves.</t>
  </si>
  <si>
    <t>IMAGENES PARA IMPRESIÓN Y APLICACIÓN deben ser enviadas en formato digital, en los siguientes formatos: .PDF, .TIFF o .JPEG, con una resolución mínima de 72 dpi’s, al tamaño natural (1:1), con las fuentes convertidas en curvas.</t>
  </si>
  <si>
    <t>IMAGES POUR PRODUCTION ET APPLICATION doit être envoyé en format digital, de préférence au format .PDF, .TIFF ou JPEG avec une résolution minimum de 72 DPI à la taille naturel (1: 1), avec les types de lettres converties en courbes.</t>
  </si>
  <si>
    <t xml:space="preserve">As imagens devem ser enviadas até   </t>
  </si>
  <si>
    <t xml:space="preserve">The images must be sent until   </t>
  </si>
  <si>
    <t xml:space="preserve">Las imágenes deben ser enviadas hasta el   </t>
  </si>
  <si>
    <t xml:space="preserve">Les images doivent être envoyées jusqu'au   </t>
  </si>
  <si>
    <t>para:</t>
  </si>
  <si>
    <t>to:</t>
  </si>
  <si>
    <t>a:</t>
  </si>
  <si>
    <t>à:</t>
  </si>
  <si>
    <t>ARTES FINAIS</t>
  </si>
  <si>
    <t>FINAL ARTS</t>
  </si>
  <si>
    <t>ARTES FINALES</t>
  </si>
  <si>
    <t>ARTS FINALES</t>
  </si>
  <si>
    <t>2,90 Width x 1,45 Height
x 2,90 Depth</t>
  </si>
  <si>
    <t>2,90 Lg. x 1,45 Alt. 
x 2,90 Prof.</t>
  </si>
  <si>
    <t>2,90 Ancho x 1,45 Alto 
x 2,90 Prof.</t>
  </si>
  <si>
    <t>2,90 Largeur x 1,45 Hauteur
x 2,90 Fond</t>
  </si>
  <si>
    <t>Pagamento inicial com a entrega da Requisição:</t>
  </si>
  <si>
    <t>Initial payment with the delivery of the Request:</t>
  </si>
  <si>
    <t>Pago inicial con la entrega de la Solicitud:</t>
  </si>
  <si>
    <t>Paiement initial avec la livraison de la Demande:</t>
  </si>
  <si>
    <t>Rua do Bojador - Edifício FIL  -  1998-010 Lisboa  -  PORTUGAL</t>
  </si>
  <si>
    <t xml:space="preserve">14 a 16 de Novembro 2019    </t>
  </si>
  <si>
    <t>14 to 16 November 2019</t>
  </si>
  <si>
    <t>14 al 16 de Noviembre 2019</t>
  </si>
  <si>
    <t>14 à 16 Novembre 2019</t>
  </si>
  <si>
    <t>www.omd.pt/congresso/2019</t>
  </si>
  <si>
    <t>EXPODENTARIA 2019</t>
  </si>
  <si>
    <t>(5) ESPAÇOS PUBLICITÁRIOS - PENDÕES</t>
  </si>
  <si>
    <t>(5) ADVERTISING SPACES - BANNER</t>
  </si>
  <si>
    <t>(5) ESPACIOS PUBICITARIOS - SUSPENSIONES</t>
  </si>
  <si>
    <t>(5) ESPACES PUBLICITAIRES - SUSPENSIONS</t>
  </si>
  <si>
    <t>1,45 Lg. x 2,00 Alt.</t>
  </si>
  <si>
    <t>1,45 Width x 2,00 Height</t>
  </si>
  <si>
    <t>1,45 Ancho x 2,00 Alto</t>
  </si>
  <si>
    <t>1,45 Largeur X 2,00 Hauteur</t>
  </si>
  <si>
    <t>OS PENDÕES SÃO LOCALIZADOS DENTRO DO ESPAÇO DO STAND.  ALTURA MÁXIMA AO SOLO 5 METROS</t>
  </si>
  <si>
    <t>BANNERS ARE LOCATED IN THE AREA OF THE STAND.  MAXIMUM HEIGHT TO GROUND 5 METRES</t>
  </si>
  <si>
    <t>LAS SUSPENSIONES SE ENCUENTRAN UBICADAS EN EL ÁREA DEL STAND.  ALTURA MAXIMA A SUELO 5 METROS</t>
  </si>
  <si>
    <t>LES SUSPENSIONS SONT SITUES DANS LA ZONE DU STAND. UN MAXIMUM HAUTEUR ÉTAGE 5 MÈTRES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</si>
</sst>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 \/\ mm\ \/\ yyyy"/>
  </numFmts>
  <fonts count="83" x14ac:knownFonts="1">
    <font>
      <sz val="10"/>
      <name val="Arial"/>
    </font>
    <font>
      <sz val="10"/>
      <color theme="1"/>
      <name val="Bookman Old Style"/>
      <family val="2"/>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sz val="10"/>
      <name val="Arial"/>
      <family val="2"/>
    </font>
    <font>
      <b/>
      <sz val="11"/>
      <color indexed="8"/>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1"/>
      <color indexed="10"/>
      <name val="Calibri"/>
      <family val="2"/>
    </font>
    <font>
      <u/>
      <sz val="10"/>
      <color theme="10"/>
      <name val="Arial"/>
      <family val="2"/>
    </font>
    <font>
      <b/>
      <sz val="9"/>
      <color theme="3"/>
      <name val="Calibri"/>
      <family val="2"/>
    </font>
    <font>
      <sz val="8"/>
      <color theme="3"/>
      <name val="Calibri"/>
      <family val="2"/>
    </font>
    <font>
      <sz val="7"/>
      <color theme="0" tint="-0.499984740745262"/>
      <name val="Calibri"/>
      <family val="2"/>
    </font>
    <font>
      <sz val="10"/>
      <color rgb="FF1F497D"/>
      <name val="Calibri"/>
      <family val="2"/>
    </font>
    <font>
      <sz val="7"/>
      <name val="Calibri"/>
      <family val="2"/>
    </font>
    <font>
      <sz val="8"/>
      <color rgb="FF1F497D"/>
      <name val="Calibri"/>
      <family val="2"/>
    </font>
    <font>
      <sz val="8"/>
      <name val="Calibri"/>
      <family val="2"/>
    </font>
    <font>
      <sz val="8"/>
      <color theme="3"/>
      <name val="Calibri"/>
      <family val="2"/>
      <scheme val="minor"/>
    </font>
    <font>
      <b/>
      <sz val="8"/>
      <color theme="3"/>
      <name val="Calibri"/>
      <family val="2"/>
      <scheme val="minor"/>
    </font>
    <font>
      <b/>
      <u/>
      <sz val="8"/>
      <color theme="3"/>
      <name val="Calibri"/>
      <family val="2"/>
    </font>
    <font>
      <b/>
      <sz val="8"/>
      <color theme="3"/>
      <name val="Calibri"/>
      <family val="2"/>
    </font>
    <font>
      <sz val="8"/>
      <color theme="0" tint="-0.499984740745262"/>
      <name val="Calibri"/>
      <family val="2"/>
    </font>
    <font>
      <sz val="8"/>
      <color theme="0"/>
      <name val="Calibri"/>
      <family val="2"/>
    </font>
    <font>
      <b/>
      <sz val="8"/>
      <color rgb="FF92D050"/>
      <name val="Calibri"/>
      <family val="2"/>
    </font>
    <font>
      <b/>
      <sz val="8"/>
      <color rgb="FF1F497D"/>
      <name val="Calibri"/>
      <family val="2"/>
    </font>
    <font>
      <b/>
      <sz val="8"/>
      <name val="Calibri"/>
      <family val="2"/>
    </font>
    <font>
      <b/>
      <sz val="8"/>
      <color rgb="FFFF0000"/>
      <name val="Calibri"/>
      <family val="2"/>
    </font>
    <font>
      <sz val="8"/>
      <color theme="1" tint="0.499984740745262"/>
      <name val="Calibri"/>
      <family val="2"/>
    </font>
    <font>
      <i/>
      <sz val="8"/>
      <color theme="3"/>
      <name val="Calibri"/>
      <family val="2"/>
    </font>
    <font>
      <b/>
      <sz val="8"/>
      <color theme="1"/>
      <name val="Calibri"/>
      <family val="2"/>
    </font>
    <font>
      <b/>
      <sz val="8"/>
      <color theme="0" tint="-0.499984740745262"/>
      <name val="Calibri"/>
      <family val="2"/>
    </font>
    <font>
      <sz val="8"/>
      <name val="Calibri"/>
      <family val="2"/>
      <scheme val="minor"/>
    </font>
    <font>
      <sz val="8"/>
      <color theme="9" tint="-0.249977111117893"/>
      <name val="Calibri"/>
      <family val="2"/>
      <scheme val="minor"/>
    </font>
    <font>
      <b/>
      <sz val="8"/>
      <color rgb="FFFF0000"/>
      <name val="Rockwell Extra Bold"/>
      <family val="1"/>
    </font>
    <font>
      <sz val="8"/>
      <color theme="0"/>
      <name val="Calibri"/>
      <family val="2"/>
      <scheme val="minor"/>
    </font>
    <font>
      <b/>
      <sz val="8"/>
      <color theme="0"/>
      <name val="Calibri"/>
      <family val="2"/>
    </font>
    <font>
      <b/>
      <sz val="7"/>
      <color theme="3"/>
      <name val="Calibri"/>
      <family val="2"/>
    </font>
    <font>
      <b/>
      <sz val="7"/>
      <name val="Calibri"/>
      <family val="2"/>
    </font>
    <font>
      <sz val="8"/>
      <color theme="9" tint="-0.249977111117893"/>
      <name val="Calibri"/>
      <family val="2"/>
    </font>
    <font>
      <sz val="8"/>
      <color theme="3" tint="0.39997558519241921"/>
      <name val="Calibri"/>
      <family val="2"/>
    </font>
    <font>
      <sz val="8"/>
      <color theme="3" tint="0.39997558519241921"/>
      <name val="Calibri"/>
      <family val="2"/>
      <scheme val="minor"/>
    </font>
    <font>
      <sz val="8"/>
      <color theme="8"/>
      <name val="Calibri"/>
      <family val="2"/>
    </font>
    <font>
      <sz val="8"/>
      <color theme="1" tint="0.34998626667073579"/>
      <name val="Calibri"/>
      <family val="2"/>
    </font>
    <font>
      <b/>
      <u/>
      <sz val="8"/>
      <color rgb="FF0000FF"/>
      <name val="Calibri"/>
      <family val="2"/>
      <scheme val="minor"/>
    </font>
    <font>
      <sz val="8"/>
      <color theme="8"/>
      <name val="Calibri"/>
      <family val="2"/>
      <scheme val="minor"/>
    </font>
    <font>
      <b/>
      <u/>
      <sz val="8"/>
      <color theme="10"/>
      <name val="Calibri"/>
      <family val="2"/>
      <scheme val="minor"/>
    </font>
    <font>
      <sz val="16"/>
      <color theme="3"/>
      <name val="Wingdings 2"/>
      <family val="1"/>
      <charset val="2"/>
    </font>
    <font>
      <sz val="12"/>
      <color theme="3"/>
      <name val="Wingdings 2"/>
      <family val="1"/>
      <charset val="2"/>
    </font>
    <font>
      <b/>
      <sz val="10"/>
      <color rgb="FF1F497D"/>
      <name val="Calibri"/>
      <family val="2"/>
    </font>
    <font>
      <b/>
      <sz val="18"/>
      <color theme="3"/>
      <name val="Calibri"/>
      <family val="2"/>
      <scheme val="minor"/>
    </font>
    <font>
      <sz val="8"/>
      <name val="Arial"/>
      <family val="2"/>
    </font>
    <font>
      <sz val="8"/>
      <color theme="4"/>
      <name val="Calibri"/>
      <family val="2"/>
      <scheme val="minor"/>
    </font>
    <font>
      <b/>
      <u/>
      <sz val="8"/>
      <color theme="10"/>
      <name val="Arial"/>
      <family val="2"/>
    </font>
    <font>
      <sz val="9"/>
      <color theme="1"/>
      <name val="Calibri"/>
      <family val="2"/>
    </font>
    <font>
      <sz val="8"/>
      <color theme="1"/>
      <name val="Calibri"/>
      <family val="2"/>
    </font>
    <font>
      <b/>
      <u/>
      <sz val="8"/>
      <color theme="9" tint="-0.249977111117893"/>
      <name val="Calibri"/>
      <family val="2"/>
    </font>
    <font>
      <u/>
      <sz val="9"/>
      <color theme="10"/>
      <name val="Calibri"/>
      <family val="2"/>
    </font>
    <font>
      <sz val="7"/>
      <color theme="1"/>
      <name val="Calibri"/>
      <family val="2"/>
    </font>
    <font>
      <b/>
      <sz val="7"/>
      <color theme="1"/>
      <name val="Calibri"/>
      <family val="2"/>
    </font>
    <font>
      <b/>
      <u/>
      <sz val="7"/>
      <color theme="1"/>
      <name val="Calibri"/>
      <family val="2"/>
    </font>
    <font>
      <b/>
      <sz val="9"/>
      <color theme="1" tint="0.34998626667073579"/>
      <name val="Calibri"/>
      <family val="2"/>
    </font>
    <font>
      <b/>
      <sz val="10"/>
      <color theme="3"/>
      <name val="Calibri"/>
      <family val="2"/>
      <scheme val="minor"/>
    </font>
    <font>
      <b/>
      <u/>
      <sz val="8"/>
      <color theme="0"/>
      <name val="Calibri"/>
      <family val="2"/>
      <scheme val="minor"/>
    </font>
    <font>
      <b/>
      <sz val="12"/>
      <color theme="3"/>
      <name val="Calibri"/>
      <family val="2"/>
    </font>
    <font>
      <u/>
      <sz val="10"/>
      <color rgb="FF0000FF"/>
      <name val="Arial"/>
      <family val="2"/>
    </font>
  </fonts>
  <fills count="46">
    <fill>
      <patternFill patternType="none"/>
    </fill>
    <fill>
      <patternFill patternType="gray125"/>
    </fill>
    <fill>
      <patternFill patternType="solid">
        <fgColor indexed="45"/>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52"/>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40"/>
      </patternFill>
    </fill>
    <fill>
      <patternFill patternType="solid">
        <fgColor indexed="10"/>
      </patternFill>
    </fill>
    <fill>
      <patternFill patternType="solid">
        <fgColor indexed="53"/>
      </patternFill>
    </fill>
    <fill>
      <patternFill patternType="solid">
        <fgColor indexed="57"/>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9"/>
      </patternFill>
    </fill>
    <fill>
      <patternFill patternType="solid">
        <fgColor indexed="26"/>
      </patternFill>
    </fill>
    <fill>
      <patternFill patternType="solid">
        <fgColor indexed="15"/>
      </patternFill>
    </fill>
    <fill>
      <patternFill patternType="solid">
        <fgColor rgb="FFFFFF00"/>
        <bgColor indexed="64"/>
      </patternFill>
    </fill>
    <fill>
      <patternFill patternType="solid">
        <fgColor rgb="FFCCFF99"/>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s>
  <borders count="5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
      <left style="thin">
        <color rgb="FF92D050"/>
      </left>
      <right style="thin">
        <color rgb="FF92D050"/>
      </right>
      <top/>
      <bottom style="thin">
        <color rgb="FF92D050"/>
      </bottom>
      <diagonal/>
    </border>
    <border>
      <left/>
      <right/>
      <top/>
      <bottom style="hair">
        <color rgb="FF92D05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style="thick">
        <color theme="3"/>
      </left>
      <right/>
      <top/>
      <bottom style="thick">
        <color theme="3"/>
      </bottom>
      <diagonal/>
    </border>
    <border>
      <left/>
      <right/>
      <top/>
      <bottom style="thick">
        <color theme="3"/>
      </bottom>
      <diagonal/>
    </border>
    <border>
      <left/>
      <right style="thick">
        <color theme="3"/>
      </right>
      <top/>
      <bottom style="thick">
        <color theme="3"/>
      </bottom>
      <diagonal/>
    </border>
    <border>
      <left/>
      <right/>
      <top/>
      <bottom style="thin">
        <color theme="3"/>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style="thin">
        <color theme="3"/>
      </right>
      <top/>
      <bottom style="thin">
        <color theme="3"/>
      </bottom>
      <diagonal/>
    </border>
    <border>
      <left/>
      <right/>
      <top/>
      <bottom style="thin">
        <color theme="0"/>
      </bottom>
      <diagonal/>
    </border>
    <border>
      <left/>
      <right/>
      <top style="thin">
        <color theme="0"/>
      </top>
      <bottom/>
      <diagonal/>
    </border>
    <border>
      <left style="hair">
        <color theme="0" tint="-0.24994659260841701"/>
      </left>
      <right/>
      <top/>
      <bottom/>
      <diagonal/>
    </border>
    <border>
      <left style="hair">
        <color theme="0" tint="-0.24994659260841701"/>
      </left>
      <right/>
      <top style="hair">
        <color theme="0" tint="-0.24994659260841701"/>
      </top>
      <bottom/>
      <diagonal/>
    </border>
    <border>
      <left/>
      <right style="hair">
        <color theme="0" tint="-0.24994659260841701"/>
      </right>
      <top style="hair">
        <color theme="0" tint="-0.24994659260841701"/>
      </top>
      <bottom/>
      <diagonal/>
    </border>
    <border>
      <left/>
      <right style="hair">
        <color theme="0" tint="-0.24994659260841701"/>
      </right>
      <top/>
      <bottom/>
      <diagonal/>
    </border>
    <border>
      <left style="hair">
        <color theme="0" tint="-0.24994659260841701"/>
      </left>
      <right/>
      <top/>
      <bottom style="hair">
        <color theme="0" tint="-0.24994659260841701"/>
      </bottom>
      <diagonal/>
    </border>
    <border>
      <left/>
      <right style="hair">
        <color theme="0" tint="-0.24994659260841701"/>
      </right>
      <top/>
      <bottom style="hair">
        <color theme="0" tint="-0.24994659260841701"/>
      </bottom>
      <diagonal/>
    </border>
    <border>
      <left style="thick">
        <color theme="3"/>
      </left>
      <right/>
      <top/>
      <bottom style="thin">
        <color theme="3"/>
      </bottom>
      <diagonal/>
    </border>
    <border>
      <left/>
      <right style="thick">
        <color theme="3"/>
      </right>
      <top/>
      <bottom style="thin">
        <color theme="3"/>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hair">
        <color theme="0" tint="-0.24994659260841701"/>
      </top>
      <bottom/>
      <diagonal/>
    </border>
    <border>
      <left/>
      <right/>
      <top/>
      <bottom style="hair">
        <color theme="0" tint="-0.24994659260841701"/>
      </bottom>
      <diagonal/>
    </border>
    <border>
      <left style="thin">
        <color theme="3"/>
      </left>
      <right/>
      <top/>
      <bottom style="hair">
        <color theme="3"/>
      </bottom>
      <diagonal/>
    </border>
    <border>
      <left/>
      <right/>
      <top/>
      <bottom style="hair">
        <color theme="3"/>
      </bottom>
      <diagonal/>
    </border>
    <border>
      <left/>
      <right style="thin">
        <color theme="3"/>
      </right>
      <top/>
      <bottom style="hair">
        <color theme="3"/>
      </bottom>
      <diagonal/>
    </border>
    <border>
      <left style="thin">
        <color indexed="64"/>
      </left>
      <right style="thin">
        <color indexed="64"/>
      </right>
      <top style="thin">
        <color indexed="64"/>
      </top>
      <bottom/>
      <diagonal/>
    </border>
    <border>
      <left/>
      <right/>
      <top style="thin">
        <color theme="0"/>
      </top>
      <bottom style="thick">
        <color theme="3"/>
      </bottom>
      <diagonal/>
    </border>
    <border>
      <left style="medium">
        <color rgb="FF92D050"/>
      </left>
      <right/>
      <top style="thick">
        <color theme="3"/>
      </top>
      <bottom style="medium">
        <color rgb="FF92D050"/>
      </bottom>
      <diagonal/>
    </border>
    <border>
      <left/>
      <right style="medium">
        <color rgb="FF92D050"/>
      </right>
      <top style="thick">
        <color theme="3"/>
      </top>
      <bottom style="medium">
        <color rgb="FF92D050"/>
      </bottom>
      <diagonal/>
    </border>
    <border>
      <left/>
      <right/>
      <top style="hair">
        <color theme="3"/>
      </top>
      <bottom/>
      <diagonal/>
    </border>
    <border>
      <left style="thin">
        <color theme="3"/>
      </left>
      <right/>
      <top style="hair">
        <color theme="3"/>
      </top>
      <bottom/>
      <diagonal/>
    </border>
    <border>
      <left/>
      <right/>
      <top/>
      <bottom style="thin">
        <color theme="0" tint="-0.24994659260841701"/>
      </bottom>
      <diagonal/>
    </border>
  </borders>
  <cellStyleXfs count="90">
    <xf numFmtId="0" fontId="0" fillId="0" borderId="0"/>
    <xf numFmtId="0" fontId="2"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 fillId="18" borderId="0" applyNumberFormat="0" applyBorder="0" applyAlignment="0" applyProtection="0"/>
    <xf numFmtId="0" fontId="2" fillId="20"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2" fillId="10" borderId="0" applyNumberFormat="0" applyBorder="0" applyAlignment="0" applyProtection="0"/>
    <xf numFmtId="0" fontId="2" fillId="21" borderId="0" applyNumberFormat="0" applyBorder="0" applyAlignment="0" applyProtection="0"/>
    <xf numFmtId="0" fontId="3" fillId="22" borderId="0" applyNumberFormat="0" applyBorder="0" applyAlignment="0" applyProtection="0"/>
    <xf numFmtId="0" fontId="3" fillId="14" borderId="0" applyNumberFormat="0" applyBorder="0" applyAlignment="0" applyProtection="0"/>
    <xf numFmtId="0" fontId="2" fillId="23" borderId="0" applyNumberFormat="0" applyBorder="0" applyAlignment="0" applyProtection="0"/>
    <xf numFmtId="0" fontId="4" fillId="14" borderId="0" applyNumberFormat="0" applyBorder="0" applyAlignment="0" applyProtection="0"/>
    <xf numFmtId="0" fontId="5" fillId="24" borderId="1" applyNumberFormat="0" applyAlignment="0" applyProtection="0"/>
    <xf numFmtId="0" fontId="6" fillId="15" borderId="2" applyNumberFormat="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9" fillId="28"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23" borderId="1" applyNumberFormat="0" applyAlignment="0" applyProtection="0"/>
    <xf numFmtId="0" fontId="14" fillId="0" borderId="6" applyNumberFormat="0" applyFill="0" applyAlignment="0" applyProtection="0"/>
    <xf numFmtId="0" fontId="15" fillId="23" borderId="0" applyNumberFormat="0" applyBorder="0" applyAlignment="0" applyProtection="0"/>
    <xf numFmtId="0" fontId="7" fillId="22" borderId="7" applyNumberFormat="0" applyFont="0" applyAlignment="0" applyProtection="0"/>
    <xf numFmtId="0" fontId="16" fillId="24" borderId="8" applyNumberFormat="0" applyAlignment="0" applyProtection="0"/>
    <xf numFmtId="4" fontId="17" fillId="29" borderId="9" applyNumberFormat="0" applyProtection="0">
      <alignment vertical="center"/>
    </xf>
    <xf numFmtId="4" fontId="18" fillId="29" borderId="9" applyNumberFormat="0" applyProtection="0">
      <alignment vertical="center"/>
    </xf>
    <xf numFmtId="4" fontId="17" fillId="29" borderId="9" applyNumberFormat="0" applyProtection="0">
      <alignment horizontal="left" vertical="center" indent="1"/>
    </xf>
    <xf numFmtId="0" fontId="17" fillId="29" borderId="9" applyNumberFormat="0" applyProtection="0">
      <alignment horizontal="left" vertical="top" indent="1"/>
    </xf>
    <xf numFmtId="4" fontId="17" fillId="30" borderId="0" applyNumberFormat="0" applyProtection="0">
      <alignment horizontal="left" vertical="center" indent="1"/>
    </xf>
    <xf numFmtId="4" fontId="19" fillId="2" borderId="9" applyNumberFormat="0" applyProtection="0">
      <alignment horizontal="right" vertical="center"/>
    </xf>
    <xf numFmtId="4" fontId="19" fillId="4" borderId="9" applyNumberFormat="0" applyProtection="0">
      <alignment horizontal="right" vertical="center"/>
    </xf>
    <xf numFmtId="4" fontId="19" fillId="31" borderId="9" applyNumberFormat="0" applyProtection="0">
      <alignment horizontal="right" vertical="center"/>
    </xf>
    <xf numFmtId="4" fontId="19" fillId="6" borderId="9" applyNumberFormat="0" applyProtection="0">
      <alignment horizontal="right" vertical="center"/>
    </xf>
    <xf numFmtId="4" fontId="19" fillId="7" borderId="9" applyNumberFormat="0" applyProtection="0">
      <alignment horizontal="right" vertical="center"/>
    </xf>
    <xf numFmtId="4" fontId="19" fillId="32" borderId="9" applyNumberFormat="0" applyProtection="0">
      <alignment horizontal="right" vertical="center"/>
    </xf>
    <xf numFmtId="4" fontId="19" fillId="33" borderId="9" applyNumberFormat="0" applyProtection="0">
      <alignment horizontal="right" vertical="center"/>
    </xf>
    <xf numFmtId="4" fontId="19" fillId="34" borderId="9" applyNumberFormat="0" applyProtection="0">
      <alignment horizontal="right" vertical="center"/>
    </xf>
    <xf numFmtId="4" fontId="19" fillId="5" borderId="9" applyNumberFormat="0" applyProtection="0">
      <alignment horizontal="right" vertical="center"/>
    </xf>
    <xf numFmtId="4" fontId="17" fillId="35" borderId="10" applyNumberFormat="0" applyProtection="0">
      <alignment horizontal="left" vertical="center" indent="1"/>
    </xf>
    <xf numFmtId="4" fontId="19" fillId="36" borderId="0" applyNumberFormat="0" applyProtection="0">
      <alignment horizontal="left" vertical="center" indent="1"/>
    </xf>
    <xf numFmtId="4" fontId="20" fillId="37" borderId="0" applyNumberFormat="0" applyProtection="0">
      <alignment horizontal="left" vertical="center" indent="1"/>
    </xf>
    <xf numFmtId="4" fontId="19" fillId="30" borderId="9" applyNumberFormat="0" applyProtection="0">
      <alignment horizontal="right" vertical="center"/>
    </xf>
    <xf numFmtId="4" fontId="21" fillId="36" borderId="0" applyNumberFormat="0" applyProtection="0">
      <alignment horizontal="left" vertical="center" indent="1"/>
    </xf>
    <xf numFmtId="4" fontId="21" fillId="30" borderId="0" applyNumberFormat="0" applyProtection="0">
      <alignment horizontal="left" vertical="center" indent="1"/>
    </xf>
    <xf numFmtId="0" fontId="7" fillId="37" borderId="9" applyNumberFormat="0" applyProtection="0">
      <alignment horizontal="left" vertical="center" indent="1"/>
    </xf>
    <xf numFmtId="0" fontId="7" fillId="37" borderId="9" applyNumberFormat="0" applyProtection="0">
      <alignment horizontal="left" vertical="top" indent="1"/>
    </xf>
    <xf numFmtId="0" fontId="7" fillId="30" borderId="9" applyNumberFormat="0" applyProtection="0">
      <alignment horizontal="left" vertical="center" indent="1"/>
    </xf>
    <xf numFmtId="0" fontId="7" fillId="30" borderId="9" applyNumberFormat="0" applyProtection="0">
      <alignment horizontal="left" vertical="top" indent="1"/>
    </xf>
    <xf numFmtId="0" fontId="7" fillId="3" borderId="9" applyNumberFormat="0" applyProtection="0">
      <alignment horizontal="left" vertical="center" indent="1"/>
    </xf>
    <xf numFmtId="0" fontId="7" fillId="3" borderId="9" applyNumberFormat="0" applyProtection="0">
      <alignment horizontal="left" vertical="top" indent="1"/>
    </xf>
    <xf numFmtId="0" fontId="7" fillId="36" borderId="9" applyNumberFormat="0" applyProtection="0">
      <alignment horizontal="left" vertical="center" indent="1"/>
    </xf>
    <xf numFmtId="0" fontId="7" fillId="36" borderId="9" applyNumberFormat="0" applyProtection="0">
      <alignment horizontal="left" vertical="top" indent="1"/>
    </xf>
    <xf numFmtId="0" fontId="7" fillId="38" borderId="11" applyNumberFormat="0">
      <protection locked="0"/>
    </xf>
    <xf numFmtId="4" fontId="19" fillId="39" borderId="9" applyNumberFormat="0" applyProtection="0">
      <alignment vertical="center"/>
    </xf>
    <xf numFmtId="4" fontId="22" fillId="39" borderId="9" applyNumberFormat="0" applyProtection="0">
      <alignment vertical="center"/>
    </xf>
    <xf numFmtId="4" fontId="19" fillId="39" borderId="9" applyNumberFormat="0" applyProtection="0">
      <alignment horizontal="left" vertical="center" indent="1"/>
    </xf>
    <xf numFmtId="0" fontId="19" fillId="39" borderId="9" applyNumberFormat="0" applyProtection="0">
      <alignment horizontal="left" vertical="top" indent="1"/>
    </xf>
    <xf numFmtId="4" fontId="19" fillId="36" borderId="9" applyNumberFormat="0" applyProtection="0">
      <alignment horizontal="right" vertical="center"/>
    </xf>
    <xf numFmtId="4" fontId="22" fillId="36" borderId="9" applyNumberFormat="0" applyProtection="0">
      <alignment horizontal="right" vertical="center"/>
    </xf>
    <xf numFmtId="4" fontId="19" fillId="30" borderId="9" applyNumberFormat="0" applyProtection="0">
      <alignment horizontal="left" vertical="center" indent="1"/>
    </xf>
    <xf numFmtId="0" fontId="19" fillId="30" borderId="9" applyNumberFormat="0" applyProtection="0">
      <alignment horizontal="left" vertical="top" indent="1"/>
    </xf>
    <xf numFmtId="4" fontId="23" fillId="40" borderId="0" applyNumberFormat="0" applyProtection="0">
      <alignment horizontal="left" vertical="center" indent="1"/>
    </xf>
    <xf numFmtId="4" fontId="24" fillId="36" borderId="9" applyNumberFormat="0" applyProtection="0">
      <alignment horizontal="right" vertical="center"/>
    </xf>
    <xf numFmtId="0" fontId="25" fillId="0" borderId="0" applyNumberFormat="0" applyFill="0" applyBorder="0" applyAlignment="0" applyProtection="0"/>
    <xf numFmtId="0" fontId="8" fillId="0" borderId="12" applyNumberFormat="0" applyFill="0" applyAlignment="0" applyProtection="0"/>
    <xf numFmtId="0" fontId="26" fillId="0" borderId="0" applyNumberFormat="0" applyFill="0" applyBorder="0" applyAlignment="0" applyProtection="0"/>
    <xf numFmtId="0" fontId="7" fillId="0" borderId="0"/>
    <xf numFmtId="0" fontId="27" fillId="0" borderId="0" applyNumberFormat="0" applyFill="0" applyBorder="0" applyAlignment="0" applyProtection="0">
      <alignment vertical="top"/>
      <protection locked="0"/>
    </xf>
    <xf numFmtId="0" fontId="1" fillId="0" borderId="0"/>
    <xf numFmtId="0" fontId="7" fillId="0" borderId="0"/>
    <xf numFmtId="0" fontId="71" fillId="0" borderId="0"/>
    <xf numFmtId="0" fontId="72" fillId="0" borderId="0"/>
    <xf numFmtId="0" fontId="74" fillId="0" borderId="0" applyNumberFormat="0" applyFill="0" applyBorder="0" applyAlignment="0" applyProtection="0">
      <alignment vertical="top"/>
      <protection locked="0"/>
    </xf>
  </cellStyleXfs>
  <cellXfs count="387">
    <xf numFmtId="0" fontId="0" fillId="0" borderId="0" xfId="0"/>
    <xf numFmtId="0" fontId="35" fillId="0" borderId="0" xfId="0" applyFont="1" applyBorder="1" applyProtection="1">
      <protection hidden="1"/>
    </xf>
    <xf numFmtId="0" fontId="29" fillId="0" borderId="0" xfId="0" applyFont="1" applyFill="1" applyBorder="1" applyAlignment="1" applyProtection="1">
      <alignment vertical="center"/>
      <protection hidden="1"/>
    </xf>
    <xf numFmtId="0" fontId="29" fillId="0" borderId="0" xfId="0" applyFont="1" applyFill="1" applyBorder="1" applyAlignment="1" applyProtection="1">
      <alignment horizontal="center"/>
      <protection hidden="1"/>
    </xf>
    <xf numFmtId="0" fontId="29" fillId="0" borderId="0" xfId="0" applyFont="1" applyBorder="1" applyAlignment="1" applyProtection="1">
      <alignment horizontal="left"/>
      <protection hidden="1"/>
    </xf>
    <xf numFmtId="0" fontId="29" fillId="0" borderId="0" xfId="0" applyFont="1" applyFill="1" applyBorder="1" applyAlignment="1" applyProtection="1">
      <alignment horizontal="left"/>
      <protection hidden="1"/>
    </xf>
    <xf numFmtId="0" fontId="40" fillId="0" borderId="0" xfId="0" applyFont="1" applyFill="1" applyBorder="1" applyAlignment="1" applyProtection="1">
      <alignment horizontal="center" vertical="center"/>
      <protection hidden="1"/>
    </xf>
    <xf numFmtId="0" fontId="44" fillId="0" borderId="0" xfId="0" applyFont="1" applyBorder="1" applyAlignment="1" applyProtection="1">
      <alignment wrapText="1"/>
      <protection hidden="1"/>
    </xf>
    <xf numFmtId="0" fontId="29" fillId="0" borderId="0" xfId="83" applyFont="1" applyBorder="1" applyAlignment="1" applyProtection="1">
      <alignment horizontal="left"/>
      <protection hidden="1"/>
    </xf>
    <xf numFmtId="0" fontId="43" fillId="0" borderId="0" xfId="83" applyFont="1" applyFill="1" applyBorder="1" applyAlignment="1" applyProtection="1">
      <alignment horizontal="left"/>
      <protection hidden="1"/>
    </xf>
    <xf numFmtId="0" fontId="39" fillId="0" borderId="0" xfId="0" applyFont="1" applyFill="1" applyBorder="1" applyAlignment="1" applyProtection="1">
      <alignment horizontal="center"/>
      <protection hidden="1"/>
    </xf>
    <xf numFmtId="0" fontId="37" fillId="0" borderId="0" xfId="0" applyFont="1" applyFill="1" applyBorder="1" applyAlignment="1" applyProtection="1">
      <alignment horizontal="right"/>
      <protection hidden="1"/>
    </xf>
    <xf numFmtId="0" fontId="29" fillId="0" borderId="0" xfId="0" applyFont="1" applyFill="1" applyBorder="1" applyAlignment="1" applyProtection="1">
      <protection hidden="1"/>
    </xf>
    <xf numFmtId="3" fontId="43" fillId="0" borderId="13" xfId="0" applyNumberFormat="1" applyFont="1" applyFill="1" applyBorder="1" applyAlignment="1" applyProtection="1">
      <alignment horizontal="center" vertical="center"/>
      <protection locked="0" hidden="1"/>
    </xf>
    <xf numFmtId="0" fontId="29" fillId="0" borderId="0" xfId="0" applyFont="1" applyFill="1" applyBorder="1" applyAlignment="1" applyProtection="1">
      <alignment horizontal="left" vertical="center"/>
      <protection hidden="1"/>
    </xf>
    <xf numFmtId="0" fontId="45" fillId="0" borderId="0" xfId="0" applyFont="1" applyBorder="1" applyAlignment="1" applyProtection="1">
      <alignment horizontal="center"/>
      <protection hidden="1"/>
    </xf>
    <xf numFmtId="0" fontId="34" fillId="0" borderId="0" xfId="0" applyFont="1" applyBorder="1" applyProtection="1">
      <protection hidden="1"/>
    </xf>
    <xf numFmtId="0" fontId="29" fillId="0" borderId="0" xfId="0" applyFont="1" applyFill="1" applyBorder="1" applyAlignment="1" applyProtection="1">
      <alignment horizontal="right"/>
      <protection hidden="1"/>
    </xf>
    <xf numFmtId="0" fontId="29" fillId="0" borderId="0" xfId="0" applyFont="1" applyBorder="1" applyAlignment="1" applyProtection="1">
      <alignment horizontal="center"/>
      <protection hidden="1"/>
    </xf>
    <xf numFmtId="2" fontId="33" fillId="0" borderId="0" xfId="0" applyNumberFormat="1" applyFont="1" applyFill="1" applyBorder="1" applyAlignment="1" applyProtection="1">
      <alignment horizontal="right"/>
      <protection hidden="1"/>
    </xf>
    <xf numFmtId="0" fontId="33" fillId="0" borderId="0" xfId="0" applyFont="1" applyFill="1" applyBorder="1" applyAlignment="1" applyProtection="1">
      <alignment horizontal="center" vertical="top"/>
      <protection hidden="1"/>
    </xf>
    <xf numFmtId="0" fontId="33" fillId="0" borderId="0" xfId="0" applyFont="1" applyBorder="1" applyAlignment="1" applyProtection="1">
      <alignment horizontal="center" vertical="top"/>
      <protection hidden="1"/>
    </xf>
    <xf numFmtId="0" fontId="33" fillId="0" borderId="0" xfId="0" applyFont="1" applyBorder="1" applyAlignment="1" applyProtection="1">
      <alignment vertical="top"/>
      <protection hidden="1"/>
    </xf>
    <xf numFmtId="0" fontId="33" fillId="0" borderId="0" xfId="0" applyFont="1" applyBorder="1" applyProtection="1">
      <protection hidden="1"/>
    </xf>
    <xf numFmtId="0" fontId="33" fillId="0" borderId="0" xfId="0" applyFont="1" applyBorder="1" applyAlignment="1" applyProtection="1">
      <alignment horizontal="center" vertical="center" textRotation="90"/>
      <protection hidden="1"/>
    </xf>
    <xf numFmtId="0" fontId="42" fillId="0" borderId="0" xfId="0" applyFont="1" applyBorder="1" applyAlignment="1" applyProtection="1">
      <alignment vertical="top"/>
      <protection hidden="1"/>
    </xf>
    <xf numFmtId="4" fontId="42" fillId="0" borderId="0" xfId="0" applyNumberFormat="1" applyFont="1" applyFill="1" applyBorder="1" applyAlignment="1" applyProtection="1">
      <alignment horizontal="right"/>
      <protection hidden="1"/>
    </xf>
    <xf numFmtId="0" fontId="33" fillId="0" borderId="0" xfId="0" applyFont="1" applyBorder="1" applyAlignment="1" applyProtection="1">
      <alignment horizontal="right"/>
      <protection hidden="1"/>
    </xf>
    <xf numFmtId="0" fontId="34" fillId="0" borderId="0" xfId="0" applyFont="1" applyBorder="1" applyAlignment="1" applyProtection="1">
      <alignment horizontal="center" vertical="center" textRotation="90"/>
      <protection hidden="1"/>
    </xf>
    <xf numFmtId="0" fontId="34" fillId="0" borderId="0" xfId="0" applyFont="1" applyBorder="1" applyAlignment="1" applyProtection="1">
      <alignment vertical="top"/>
      <protection hidden="1"/>
    </xf>
    <xf numFmtId="0" fontId="34" fillId="0" borderId="0" xfId="0" applyFont="1" applyFill="1" applyBorder="1" applyProtection="1">
      <protection hidden="1"/>
    </xf>
    <xf numFmtId="0" fontId="42" fillId="0" borderId="0" xfId="0" applyFont="1" applyBorder="1" applyAlignment="1" applyProtection="1">
      <alignment horizontal="center"/>
      <protection hidden="1"/>
    </xf>
    <xf numFmtId="0" fontId="38" fillId="0" borderId="0" xfId="0" applyFont="1" applyFill="1" applyBorder="1" applyAlignment="1" applyProtection="1">
      <alignment vertical="center"/>
      <protection hidden="1"/>
    </xf>
    <xf numFmtId="0" fontId="29" fillId="0" borderId="0" xfId="83" applyFont="1" applyBorder="1" applyAlignment="1" applyProtection="1">
      <protection hidden="1"/>
    </xf>
    <xf numFmtId="0" fontId="46" fillId="0" borderId="0" xfId="83" applyFont="1" applyBorder="1" applyAlignment="1" applyProtection="1">
      <alignment horizontal="right"/>
      <protection hidden="1"/>
    </xf>
    <xf numFmtId="0" fontId="34" fillId="0" borderId="21" xfId="0" applyFont="1" applyBorder="1" applyAlignment="1" applyProtection="1">
      <protection hidden="1"/>
    </xf>
    <xf numFmtId="0" fontId="38" fillId="0" borderId="21" xfId="0" applyFont="1" applyBorder="1" applyAlignment="1" applyProtection="1">
      <alignment textRotation="90" wrapText="1"/>
      <protection hidden="1"/>
    </xf>
    <xf numFmtId="0" fontId="37" fillId="0" borderId="0" xfId="0" applyFont="1" applyBorder="1" applyAlignment="1" applyProtection="1">
      <protection hidden="1"/>
    </xf>
    <xf numFmtId="0" fontId="37" fillId="0" borderId="0" xfId="0" applyFont="1" applyBorder="1" applyAlignment="1" applyProtection="1">
      <alignment horizontal="center"/>
      <protection hidden="1"/>
    </xf>
    <xf numFmtId="0" fontId="42" fillId="0" borderId="21" xfId="0" applyFont="1" applyBorder="1" applyAlignment="1" applyProtection="1">
      <alignment vertical="center" textRotation="90"/>
      <protection hidden="1"/>
    </xf>
    <xf numFmtId="0" fontId="33" fillId="0" borderId="21" xfId="0" applyFont="1" applyBorder="1" applyProtection="1">
      <protection hidden="1"/>
    </xf>
    <xf numFmtId="0" fontId="38" fillId="0" borderId="21" xfId="0" applyFont="1" applyBorder="1" applyAlignment="1" applyProtection="1">
      <alignment vertical="center" textRotation="90"/>
      <protection hidden="1"/>
    </xf>
    <xf numFmtId="0" fontId="39" fillId="0" borderId="0" xfId="0" applyFont="1" applyFill="1" applyBorder="1" applyAlignment="1" applyProtection="1">
      <protection hidden="1"/>
    </xf>
    <xf numFmtId="0" fontId="34" fillId="0" borderId="21" xfId="0" applyFont="1" applyFill="1" applyBorder="1" applyAlignment="1" applyProtection="1">
      <alignment horizontal="center" vertical="center"/>
      <protection hidden="1"/>
    </xf>
    <xf numFmtId="0" fontId="38" fillId="0" borderId="21" xfId="0" applyFont="1" applyFill="1" applyBorder="1" applyAlignment="1" applyProtection="1">
      <alignment textRotation="90" wrapText="1"/>
      <protection hidden="1"/>
    </xf>
    <xf numFmtId="0" fontId="48" fillId="0" borderId="0" xfId="83" applyFont="1" applyFill="1" applyBorder="1" applyAlignment="1" applyProtection="1">
      <alignment horizontal="left"/>
      <protection hidden="1"/>
    </xf>
    <xf numFmtId="0" fontId="39" fillId="0" borderId="0" xfId="0" applyFont="1" applyFill="1" applyBorder="1" applyAlignment="1" applyProtection="1">
      <alignment vertical="center"/>
      <protection hidden="1"/>
    </xf>
    <xf numFmtId="0" fontId="39" fillId="0" borderId="0" xfId="0" applyFont="1" applyBorder="1" applyAlignment="1" applyProtection="1">
      <alignment vertical="top"/>
      <protection hidden="1"/>
    </xf>
    <xf numFmtId="0" fontId="39" fillId="0" borderId="0" xfId="0" applyFont="1" applyBorder="1" applyProtection="1">
      <protection hidden="1"/>
    </xf>
    <xf numFmtId="0" fontId="37" fillId="0" borderId="0" xfId="0" applyFont="1" applyFill="1" applyBorder="1" applyAlignment="1" applyProtection="1">
      <alignment vertical="center"/>
      <protection hidden="1"/>
    </xf>
    <xf numFmtId="0" fontId="37" fillId="0" borderId="0" xfId="0" applyFont="1" applyFill="1" applyBorder="1" applyAlignment="1" applyProtection="1">
      <alignment horizontal="right" vertical="center"/>
      <protection hidden="1"/>
    </xf>
    <xf numFmtId="0" fontId="47" fillId="0" borderId="0" xfId="0" applyFont="1" applyFill="1" applyBorder="1" applyAlignment="1" applyProtection="1">
      <protection hidden="1"/>
    </xf>
    <xf numFmtId="0" fontId="38" fillId="0" borderId="0" xfId="0" applyFont="1" applyFill="1" applyBorder="1" applyAlignment="1" applyProtection="1">
      <alignment horizontal="center"/>
      <protection hidden="1"/>
    </xf>
    <xf numFmtId="0" fontId="34" fillId="0" borderId="0" xfId="0" applyFont="1" applyBorder="1" applyAlignment="1" applyProtection="1">
      <protection hidden="1"/>
    </xf>
    <xf numFmtId="0" fontId="38" fillId="0" borderId="0" xfId="0" applyFont="1" applyBorder="1" applyAlignment="1" applyProtection="1">
      <alignment textRotation="90" wrapText="1"/>
      <protection hidden="1"/>
    </xf>
    <xf numFmtId="0" fontId="34" fillId="0" borderId="0" xfId="0" applyFont="1" applyFill="1" applyBorder="1" applyAlignment="1" applyProtection="1">
      <alignment horizontal="center" vertical="center"/>
      <protection hidden="1"/>
    </xf>
    <xf numFmtId="0" fontId="38" fillId="0" borderId="0" xfId="0" applyFont="1" applyFill="1" applyBorder="1" applyAlignment="1" applyProtection="1">
      <alignment textRotation="90" wrapText="1"/>
      <protection hidden="1"/>
    </xf>
    <xf numFmtId="0" fontId="42" fillId="0" borderId="0" xfId="0" applyFont="1" applyBorder="1" applyAlignment="1" applyProtection="1">
      <alignment vertical="center" textRotation="90"/>
      <protection hidden="1"/>
    </xf>
    <xf numFmtId="0" fontId="38" fillId="0" borderId="0" xfId="0" applyFont="1" applyBorder="1" applyAlignment="1" applyProtection="1">
      <alignment vertical="center" textRotation="90"/>
      <protection hidden="1"/>
    </xf>
    <xf numFmtId="0" fontId="51" fillId="0" borderId="0" xfId="0" applyFont="1" applyFill="1" applyBorder="1" applyAlignment="1" applyProtection="1">
      <alignment horizontal="right" vertical="center"/>
      <protection hidden="1"/>
    </xf>
    <xf numFmtId="0" fontId="38" fillId="0" borderId="21" xfId="0" applyFont="1" applyFill="1" applyBorder="1" applyAlignment="1" applyProtection="1">
      <alignment horizontal="center" vertical="justify"/>
      <protection hidden="1"/>
    </xf>
    <xf numFmtId="0" fontId="38" fillId="0" borderId="0" xfId="0" applyFont="1" applyFill="1" applyBorder="1" applyAlignment="1" applyProtection="1">
      <alignment horizontal="center" vertical="justify"/>
      <protection hidden="1"/>
    </xf>
    <xf numFmtId="0" fontId="35" fillId="42" borderId="0" xfId="0" applyFont="1" applyFill="1" applyBorder="1" applyAlignment="1" applyProtection="1">
      <alignment horizontal="left" vertical="center" wrapText="1"/>
      <protection hidden="1"/>
    </xf>
    <xf numFmtId="0" fontId="53" fillId="0" borderId="0" xfId="0" applyFont="1" applyBorder="1" applyAlignment="1" applyProtection="1">
      <alignment vertical="top"/>
      <protection hidden="1"/>
    </xf>
    <xf numFmtId="0" fontId="29" fillId="0" borderId="0" xfId="83" applyFont="1" applyBorder="1" applyAlignment="1" applyProtection="1">
      <alignment horizontal="center"/>
      <protection hidden="1"/>
    </xf>
    <xf numFmtId="0" fontId="37" fillId="0" borderId="0" xfId="0" applyFont="1" applyFill="1" applyBorder="1" applyAlignment="1" applyProtection="1">
      <alignment horizontal="center" vertical="center"/>
      <protection hidden="1"/>
    </xf>
    <xf numFmtId="0" fontId="33" fillId="0" borderId="0" xfId="0" applyFont="1" applyBorder="1" applyAlignment="1" applyProtection="1">
      <alignment horizontal="center"/>
      <protection hidden="1"/>
    </xf>
    <xf numFmtId="0" fontId="42" fillId="0" borderId="0" xfId="0" applyFont="1" applyBorder="1" applyAlignment="1" applyProtection="1">
      <alignment horizontal="center" vertical="top"/>
      <protection hidden="1"/>
    </xf>
    <xf numFmtId="0" fontId="38" fillId="0" borderId="0" xfId="0" applyFont="1" applyFill="1" applyBorder="1" applyAlignment="1" applyProtection="1">
      <alignment horizontal="right" vertical="justify"/>
      <protection hidden="1"/>
    </xf>
    <xf numFmtId="0" fontId="29" fillId="0" borderId="0" xfId="83" applyFont="1" applyBorder="1" applyAlignment="1" applyProtection="1">
      <alignment horizontal="right"/>
      <protection hidden="1"/>
    </xf>
    <xf numFmtId="0" fontId="29" fillId="0" borderId="0" xfId="0" applyFont="1" applyBorder="1" applyAlignment="1" applyProtection="1">
      <alignment horizontal="right"/>
      <protection hidden="1"/>
    </xf>
    <xf numFmtId="0" fontId="37" fillId="0" borderId="0" xfId="0" applyFont="1" applyBorder="1" applyAlignment="1" applyProtection="1">
      <alignment horizontal="right"/>
      <protection hidden="1"/>
    </xf>
    <xf numFmtId="0" fontId="29" fillId="0" borderId="0" xfId="0" applyFont="1" applyFill="1" applyBorder="1" applyAlignment="1" applyProtection="1">
      <alignment horizontal="right" vertical="center"/>
      <protection hidden="1"/>
    </xf>
    <xf numFmtId="0" fontId="33" fillId="0" borderId="0" xfId="0" applyFont="1" applyBorder="1" applyAlignment="1" applyProtection="1">
      <alignment horizontal="right" vertical="top"/>
      <protection hidden="1"/>
    </xf>
    <xf numFmtId="0" fontId="42" fillId="0" borderId="0" xfId="0" applyFont="1" applyBorder="1" applyAlignment="1" applyProtection="1">
      <alignment horizontal="right" vertical="top"/>
      <protection hidden="1"/>
    </xf>
    <xf numFmtId="0" fontId="40" fillId="0" borderId="0" xfId="0" applyFont="1" applyBorder="1" applyAlignment="1" applyProtection="1">
      <alignment vertical="center"/>
      <protection hidden="1"/>
    </xf>
    <xf numFmtId="0" fontId="29" fillId="0" borderId="0" xfId="0" applyFont="1" applyBorder="1" applyAlignment="1" applyProtection="1">
      <protection hidden="1"/>
    </xf>
    <xf numFmtId="0" fontId="38" fillId="0" borderId="0" xfId="0" applyFont="1" applyBorder="1" applyAlignment="1" applyProtection="1">
      <alignment horizontal="center"/>
      <protection hidden="1"/>
    </xf>
    <xf numFmtId="0" fontId="40" fillId="0" borderId="0" xfId="0" applyFont="1" applyFill="1" applyBorder="1" applyAlignment="1" applyProtection="1">
      <alignment horizontal="left" vertical="center"/>
      <protection hidden="1"/>
    </xf>
    <xf numFmtId="0" fontId="55" fillId="0" borderId="0" xfId="83" applyFont="1" applyBorder="1" applyAlignment="1" applyProtection="1">
      <protection hidden="1"/>
    </xf>
    <xf numFmtId="0" fontId="54" fillId="0" borderId="0" xfId="0" applyFont="1" applyFill="1" applyBorder="1" applyAlignment="1" applyProtection="1">
      <alignment vertical="justify"/>
      <protection hidden="1"/>
    </xf>
    <xf numFmtId="0" fontId="30" fillId="0" borderId="0" xfId="0" applyFont="1" applyFill="1" applyBorder="1" applyAlignment="1" applyProtection="1">
      <protection hidden="1"/>
    </xf>
    <xf numFmtId="0" fontId="55" fillId="0" borderId="0" xfId="83" applyFont="1" applyFill="1" applyBorder="1" applyAlignment="1" applyProtection="1">
      <protection hidden="1"/>
    </xf>
    <xf numFmtId="0" fontId="32" fillId="0" borderId="0" xfId="0" applyFont="1" applyBorder="1" applyAlignment="1" applyProtection="1">
      <protection hidden="1"/>
    </xf>
    <xf numFmtId="0" fontId="54" fillId="0" borderId="0" xfId="0" applyFont="1" applyFill="1" applyBorder="1" applyAlignment="1" applyProtection="1">
      <protection hidden="1"/>
    </xf>
    <xf numFmtId="0" fontId="34" fillId="0" borderId="21" xfId="0" applyFont="1" applyFill="1" applyBorder="1" applyAlignment="1" applyProtection="1">
      <protection hidden="1"/>
    </xf>
    <xf numFmtId="4" fontId="33" fillId="0" borderId="28" xfId="0" applyNumberFormat="1" applyFont="1" applyBorder="1" applyAlignment="1" applyProtection="1">
      <alignment horizontal="right" vertical="center"/>
      <protection hidden="1"/>
    </xf>
    <xf numFmtId="4" fontId="29" fillId="0" borderId="0" xfId="0" applyNumberFormat="1" applyFont="1" applyFill="1" applyBorder="1" applyAlignment="1" applyProtection="1">
      <alignment horizontal="right"/>
      <protection hidden="1"/>
    </xf>
    <xf numFmtId="0" fontId="37" fillId="0" borderId="0" xfId="0" applyFont="1" applyBorder="1" applyAlignment="1" applyProtection="1">
      <alignment horizontal="right" vertical="center"/>
      <protection hidden="1"/>
    </xf>
    <xf numFmtId="0" fontId="33" fillId="0" borderId="29" xfId="0" applyFont="1" applyBorder="1" applyProtection="1">
      <protection hidden="1"/>
    </xf>
    <xf numFmtId="0" fontId="33" fillId="0" borderId="31" xfId="0" applyFont="1" applyBorder="1" applyProtection="1">
      <protection hidden="1"/>
    </xf>
    <xf numFmtId="0" fontId="33" fillId="0" borderId="33" xfId="0" applyFont="1" applyBorder="1" applyProtection="1">
      <protection hidden="1"/>
    </xf>
    <xf numFmtId="0" fontId="29" fillId="0" borderId="0" xfId="0" applyFont="1" applyFill="1" applyBorder="1" applyAlignment="1" applyProtection="1">
      <alignment horizontal="justify" vertical="center"/>
      <protection hidden="1"/>
    </xf>
    <xf numFmtId="0" fontId="33" fillId="0" borderId="0" xfId="0" applyFont="1" applyFill="1" applyBorder="1" applyProtection="1">
      <protection hidden="1"/>
    </xf>
    <xf numFmtId="0" fontId="33" fillId="0" borderId="0" xfId="0" applyFont="1" applyFill="1" applyProtection="1">
      <protection hidden="1"/>
    </xf>
    <xf numFmtId="0" fontId="37" fillId="0" borderId="0" xfId="0" applyFont="1" applyFill="1" applyBorder="1" applyAlignment="1" applyProtection="1">
      <protection hidden="1"/>
    </xf>
    <xf numFmtId="0" fontId="37" fillId="0" borderId="22" xfId="0" applyFont="1" applyFill="1" applyBorder="1" applyAlignment="1" applyProtection="1">
      <protection hidden="1"/>
    </xf>
    <xf numFmtId="0" fontId="34" fillId="0" borderId="0" xfId="0" applyFont="1" applyBorder="1" applyAlignment="1" applyProtection="1">
      <alignment horizontal="right"/>
      <protection hidden="1"/>
    </xf>
    <xf numFmtId="0" fontId="34" fillId="0" borderId="42" xfId="0" applyFont="1" applyBorder="1" applyAlignment="1" applyProtection="1">
      <protection hidden="1"/>
    </xf>
    <xf numFmtId="0" fontId="34" fillId="0" borderId="26" xfId="0" applyFont="1" applyBorder="1" applyAlignment="1" applyProtection="1">
      <protection hidden="1"/>
    </xf>
    <xf numFmtId="0" fontId="44" fillId="0" borderId="26" xfId="0" applyFont="1" applyBorder="1" applyAlignment="1" applyProtection="1">
      <alignment wrapText="1"/>
      <protection hidden="1"/>
    </xf>
    <xf numFmtId="0" fontId="29" fillId="0" borderId="26" xfId="83" applyFont="1" applyBorder="1" applyAlignment="1" applyProtection="1">
      <alignment horizontal="left"/>
      <protection hidden="1"/>
    </xf>
    <xf numFmtId="0" fontId="29" fillId="0" borderId="26" xfId="83" applyFont="1" applyBorder="1" applyAlignment="1" applyProtection="1">
      <alignment horizontal="right"/>
      <protection hidden="1"/>
    </xf>
    <xf numFmtId="0" fontId="29" fillId="0" borderId="26" xfId="83" applyFont="1" applyBorder="1" applyAlignment="1" applyProtection="1">
      <alignment horizontal="center"/>
      <protection hidden="1"/>
    </xf>
    <xf numFmtId="0" fontId="48" fillId="0" borderId="26" xfId="83" applyFont="1" applyFill="1" applyBorder="1" applyAlignment="1" applyProtection="1">
      <alignment horizontal="left"/>
      <protection hidden="1"/>
    </xf>
    <xf numFmtId="0" fontId="43" fillId="0" borderId="26" xfId="83" applyFont="1" applyFill="1" applyBorder="1" applyAlignment="1" applyProtection="1">
      <alignment horizontal="left"/>
      <protection hidden="1"/>
    </xf>
    <xf numFmtId="0" fontId="55" fillId="0" borderId="26" xfId="83" applyFont="1" applyFill="1" applyBorder="1" applyAlignment="1" applyProtection="1">
      <protection hidden="1"/>
    </xf>
    <xf numFmtId="0" fontId="52" fillId="0" borderId="26" xfId="0" applyNumberFormat="1" applyFont="1" applyBorder="1" applyAlignment="1" applyProtection="1">
      <alignment vertical="center"/>
      <protection hidden="1"/>
    </xf>
    <xf numFmtId="0" fontId="38" fillId="43" borderId="0" xfId="0" applyFont="1" applyFill="1" applyBorder="1" applyAlignment="1" applyProtection="1">
      <alignment textRotation="90" wrapText="1"/>
      <protection hidden="1"/>
    </xf>
    <xf numFmtId="0" fontId="34" fillId="43" borderId="0" xfId="0" applyFont="1" applyFill="1" applyBorder="1" applyProtection="1">
      <protection hidden="1"/>
    </xf>
    <xf numFmtId="0" fontId="29" fillId="0" borderId="0" xfId="0" applyNumberFormat="1" applyFont="1" applyBorder="1" applyAlignment="1" applyProtection="1">
      <alignment horizontal="left"/>
      <protection hidden="1"/>
    </xf>
    <xf numFmtId="0" fontId="35" fillId="0" borderId="19" xfId="0" applyFont="1" applyBorder="1" applyProtection="1">
      <protection hidden="1"/>
    </xf>
    <xf numFmtId="0" fontId="35" fillId="0" borderId="21" xfId="0" applyFont="1" applyBorder="1" applyProtection="1">
      <protection hidden="1"/>
    </xf>
    <xf numFmtId="0" fontId="35" fillId="0" borderId="22" xfId="0" applyFont="1" applyBorder="1" applyProtection="1">
      <protection hidden="1"/>
    </xf>
    <xf numFmtId="0" fontId="35" fillId="0" borderId="0" xfId="0" applyFont="1" applyProtection="1">
      <protection hidden="1"/>
    </xf>
    <xf numFmtId="0" fontId="35" fillId="0" borderId="23" xfId="0" applyFont="1" applyBorder="1" applyProtection="1">
      <protection hidden="1"/>
    </xf>
    <xf numFmtId="0" fontId="35" fillId="0" borderId="24" xfId="0" applyFont="1" applyBorder="1" applyProtection="1">
      <protection hidden="1"/>
    </xf>
    <xf numFmtId="0" fontId="35" fillId="0" borderId="25" xfId="0" applyFont="1" applyBorder="1" applyProtection="1">
      <protection hidden="1"/>
    </xf>
    <xf numFmtId="0" fontId="28" fillId="0" borderId="0" xfId="0" applyFont="1" applyBorder="1" applyAlignment="1" applyProtection="1">
      <protection hidden="1"/>
    </xf>
    <xf numFmtId="0" fontId="28" fillId="0" borderId="22" xfId="0" applyFont="1" applyBorder="1" applyAlignment="1" applyProtection="1">
      <protection hidden="1"/>
    </xf>
    <xf numFmtId="9" fontId="29" fillId="0" borderId="0" xfId="0" applyNumberFormat="1" applyFont="1" applyFill="1" applyBorder="1" applyAlignment="1" applyProtection="1">
      <alignment horizontal="center"/>
      <protection hidden="1"/>
    </xf>
    <xf numFmtId="0" fontId="29" fillId="0" borderId="0" xfId="0" applyFont="1" applyFill="1" applyBorder="1" applyAlignment="1" applyProtection="1">
      <alignment vertical="center" wrapText="1"/>
      <protection hidden="1"/>
    </xf>
    <xf numFmtId="0" fontId="56" fillId="0" borderId="0" xfId="0" applyFont="1" applyFill="1" applyBorder="1" applyAlignment="1" applyProtection="1">
      <alignment vertical="center" wrapText="1"/>
      <protection hidden="1"/>
    </xf>
    <xf numFmtId="0" fontId="29" fillId="0" borderId="0" xfId="0" applyNumberFormat="1" applyFont="1" applyFill="1" applyBorder="1" applyAlignment="1" applyProtection="1">
      <alignment vertical="center" wrapText="1"/>
      <protection hidden="1"/>
    </xf>
    <xf numFmtId="0" fontId="57" fillId="0" borderId="0" xfId="0" applyNumberFormat="1" applyFont="1" applyFill="1" applyBorder="1" applyAlignment="1" applyProtection="1">
      <alignment vertical="center" wrapText="1"/>
      <protection hidden="1"/>
    </xf>
    <xf numFmtId="0" fontId="49" fillId="0" borderId="0" xfId="0" applyFont="1" applyProtection="1">
      <protection hidden="1"/>
    </xf>
    <xf numFmtId="0" fontId="35" fillId="0" borderId="0" xfId="0" applyFont="1" applyFill="1" applyBorder="1" applyProtection="1">
      <protection hidden="1"/>
    </xf>
    <xf numFmtId="0" fontId="58" fillId="0" borderId="0" xfId="0" applyFont="1" applyProtection="1">
      <protection hidden="1"/>
    </xf>
    <xf numFmtId="0" fontId="49" fillId="0" borderId="0" xfId="0" applyFont="1" applyAlignment="1" applyProtection="1">
      <alignment vertical="center" wrapText="1"/>
      <protection hidden="1"/>
    </xf>
    <xf numFmtId="0" fontId="50" fillId="0" borderId="0" xfId="0" applyFont="1" applyAlignment="1" applyProtection="1">
      <alignment vertical="center" wrapText="1"/>
      <protection hidden="1"/>
    </xf>
    <xf numFmtId="0" fontId="49" fillId="0" borderId="0" xfId="0" applyFont="1" applyAlignment="1" applyProtection="1">
      <alignment vertical="top" wrapText="1"/>
      <protection hidden="1"/>
    </xf>
    <xf numFmtId="0" fontId="58" fillId="0" borderId="0" xfId="0" applyFont="1" applyAlignment="1" applyProtection="1">
      <alignment vertical="center" wrapText="1"/>
      <protection hidden="1"/>
    </xf>
    <xf numFmtId="0" fontId="35" fillId="0" borderId="0" xfId="0" applyFont="1" applyAlignment="1" applyProtection="1">
      <alignment vertical="center" wrapText="1"/>
      <protection hidden="1"/>
    </xf>
    <xf numFmtId="0" fontId="50" fillId="0" borderId="0" xfId="0" applyFont="1" applyAlignment="1" applyProtection="1">
      <alignment wrapText="1"/>
      <protection hidden="1"/>
    </xf>
    <xf numFmtId="0" fontId="62" fillId="0" borderId="0" xfId="0" applyFont="1" applyAlignment="1" applyProtection="1">
      <alignment vertical="center" wrapText="1"/>
      <protection hidden="1"/>
    </xf>
    <xf numFmtId="4" fontId="42" fillId="0" borderId="0" xfId="0" applyNumberFormat="1" applyFont="1" applyBorder="1" applyAlignment="1" applyProtection="1">
      <alignment horizontal="right" vertical="center"/>
      <protection hidden="1"/>
    </xf>
    <xf numFmtId="0" fontId="33" fillId="0" borderId="48" xfId="0" applyNumberFormat="1" applyFont="1" applyBorder="1" applyAlignment="1" applyProtection="1">
      <alignment horizontal="right" vertical="center"/>
      <protection hidden="1"/>
    </xf>
    <xf numFmtId="0" fontId="33" fillId="0" borderId="49" xfId="0" applyNumberFormat="1" applyFont="1" applyBorder="1" applyAlignment="1" applyProtection="1">
      <alignment horizontal="right" vertical="center"/>
      <protection hidden="1"/>
    </xf>
    <xf numFmtId="9" fontId="29" fillId="0" borderId="49" xfId="0" applyNumberFormat="1" applyFont="1" applyFill="1" applyBorder="1" applyAlignment="1" applyProtection="1">
      <alignment horizontal="center"/>
      <protection hidden="1"/>
    </xf>
    <xf numFmtId="4" fontId="33" fillId="0" borderId="49" xfId="0" applyNumberFormat="1" applyFont="1" applyFill="1" applyBorder="1" applyAlignment="1" applyProtection="1">
      <alignment horizontal="right" vertical="center"/>
      <protection hidden="1"/>
    </xf>
    <xf numFmtId="0" fontId="33" fillId="0" borderId="50" xfId="0" applyFont="1" applyBorder="1" applyProtection="1">
      <protection hidden="1"/>
    </xf>
    <xf numFmtId="0" fontId="29" fillId="0" borderId="27" xfId="0" applyNumberFormat="1" applyFont="1" applyFill="1" applyBorder="1" applyAlignment="1" applyProtection="1">
      <alignment horizontal="left"/>
      <protection hidden="1"/>
    </xf>
    <xf numFmtId="0" fontId="33" fillId="0" borderId="28" xfId="0" applyNumberFormat="1" applyFont="1" applyBorder="1" applyAlignment="1" applyProtection="1">
      <alignment vertical="center"/>
      <protection hidden="1"/>
    </xf>
    <xf numFmtId="0" fontId="33" fillId="0" borderId="28" xfId="0" applyNumberFormat="1" applyFont="1" applyBorder="1" applyAlignment="1" applyProtection="1">
      <alignment horizontal="center" vertical="center"/>
      <protection hidden="1"/>
    </xf>
    <xf numFmtId="0" fontId="33" fillId="0" borderId="28" xfId="0" applyNumberFormat="1" applyFont="1" applyBorder="1" applyAlignment="1" applyProtection="1">
      <alignment horizontal="right" vertical="center"/>
      <protection hidden="1"/>
    </xf>
    <xf numFmtId="0" fontId="33" fillId="0" borderId="49" xfId="0" applyNumberFormat="1" applyFont="1" applyBorder="1" applyAlignment="1" applyProtection="1">
      <alignment horizontal="center" vertical="center"/>
      <protection hidden="1"/>
    </xf>
    <xf numFmtId="0" fontId="29" fillId="0" borderId="0" xfId="0" applyFont="1" applyBorder="1" applyAlignment="1" applyProtection="1">
      <alignment vertical="center" wrapText="1"/>
      <protection hidden="1"/>
    </xf>
    <xf numFmtId="0" fontId="65" fillId="0" borderId="0" xfId="0" applyFont="1" applyFill="1" applyBorder="1" applyAlignment="1" applyProtection="1">
      <alignment horizontal="right" vertical="center"/>
      <protection hidden="1"/>
    </xf>
    <xf numFmtId="0" fontId="34" fillId="0" borderId="0" xfId="0" applyFont="1" applyProtection="1">
      <protection hidden="1"/>
    </xf>
    <xf numFmtId="0" fontId="34" fillId="0" borderId="0" xfId="0" applyFont="1" applyFill="1" applyProtection="1">
      <protection hidden="1"/>
    </xf>
    <xf numFmtId="0" fontId="34" fillId="0" borderId="0" xfId="0" applyFont="1" applyAlignment="1" applyProtection="1">
      <protection hidden="1"/>
    </xf>
    <xf numFmtId="2" fontId="39" fillId="0" borderId="0" xfId="0" applyNumberFormat="1" applyFont="1" applyBorder="1" applyAlignment="1" applyProtection="1">
      <alignment horizontal="center" vertical="center"/>
      <protection hidden="1"/>
    </xf>
    <xf numFmtId="0" fontId="34" fillId="0" borderId="0" xfId="0" applyFont="1" applyAlignment="1" applyProtection="1">
      <alignment horizontal="center"/>
      <protection hidden="1"/>
    </xf>
    <xf numFmtId="0" fontId="33" fillId="0" borderId="0" xfId="0" applyFont="1" applyAlignment="1" applyProtection="1">
      <alignment vertical="top"/>
      <protection hidden="1"/>
    </xf>
    <xf numFmtId="0" fontId="34" fillId="0" borderId="0" xfId="0" applyFont="1" applyAlignment="1" applyProtection="1">
      <alignment vertical="top"/>
      <protection hidden="1"/>
    </xf>
    <xf numFmtId="0" fontId="29" fillId="0" borderId="0" xfId="0" applyFont="1" applyProtection="1">
      <protection hidden="1"/>
    </xf>
    <xf numFmtId="0" fontId="35" fillId="0" borderId="0" xfId="0" applyNumberFormat="1" applyFont="1" applyFill="1" applyBorder="1" applyProtection="1">
      <protection hidden="1"/>
    </xf>
    <xf numFmtId="0" fontId="35" fillId="42" borderId="0" xfId="0" applyNumberFormat="1" applyFont="1" applyFill="1" applyBorder="1" applyAlignment="1" applyProtection="1">
      <alignment horizontal="center"/>
      <protection hidden="1"/>
    </xf>
    <xf numFmtId="0" fontId="36" fillId="0" borderId="0" xfId="0" applyNumberFormat="1" applyFont="1" applyFill="1" applyBorder="1" applyAlignment="1" applyProtection="1">
      <alignment horizontal="center"/>
      <protection hidden="1"/>
    </xf>
    <xf numFmtId="0" fontId="35" fillId="0" borderId="0" xfId="86" applyNumberFormat="1" applyFont="1" applyAlignment="1" applyProtection="1">
      <alignment horizontal="left"/>
      <protection hidden="1"/>
    </xf>
    <xf numFmtId="0" fontId="35" fillId="0" borderId="0" xfId="0" applyNumberFormat="1" applyFont="1" applyFill="1" applyBorder="1" applyAlignment="1" applyProtection="1">
      <alignment vertical="center"/>
      <protection hidden="1"/>
    </xf>
    <xf numFmtId="0" fontId="29" fillId="0" borderId="0" xfId="0" applyNumberFormat="1" applyFont="1" applyBorder="1" applyAlignment="1" applyProtection="1">
      <alignment vertical="center"/>
      <protection hidden="1"/>
    </xf>
    <xf numFmtId="0" fontId="35" fillId="0" borderId="0" xfId="0" applyNumberFormat="1" applyFont="1" applyBorder="1" applyProtection="1">
      <protection hidden="1"/>
    </xf>
    <xf numFmtId="0" fontId="35" fillId="0" borderId="0" xfId="0" applyNumberFormat="1" applyFont="1" applyFill="1" applyBorder="1" applyAlignment="1" applyProtection="1">
      <alignment horizontal="center" vertical="center"/>
      <protection hidden="1"/>
    </xf>
    <xf numFmtId="0" fontId="35" fillId="0" borderId="0" xfId="0" applyNumberFormat="1" applyFont="1" applyProtection="1">
      <protection hidden="1"/>
    </xf>
    <xf numFmtId="0" fontId="29" fillId="0" borderId="0" xfId="83" applyNumberFormat="1" applyFont="1" applyFill="1" applyAlignment="1" applyProtection="1">
      <alignment horizontal="left"/>
      <protection hidden="1"/>
    </xf>
    <xf numFmtId="0" fontId="35" fillId="0" borderId="0" xfId="0" applyNumberFormat="1" applyFont="1" applyBorder="1" applyAlignment="1" applyProtection="1">
      <protection hidden="1"/>
    </xf>
    <xf numFmtId="0" fontId="29" fillId="0" borderId="0" xfId="0" applyNumberFormat="1" applyFont="1" applyFill="1" applyBorder="1" applyProtection="1">
      <protection hidden="1"/>
    </xf>
    <xf numFmtId="0" fontId="35" fillId="0" borderId="0" xfId="0" applyNumberFormat="1" applyFont="1" applyBorder="1" applyAlignment="1" applyProtection="1">
      <alignment horizontal="left"/>
      <protection hidden="1"/>
    </xf>
    <xf numFmtId="0" fontId="29" fillId="0" borderId="0" xfId="0" applyNumberFormat="1" applyFont="1" applyFill="1" applyBorder="1" applyAlignment="1" applyProtection="1">
      <alignment horizontal="center" vertical="center"/>
      <protection hidden="1"/>
    </xf>
    <xf numFmtId="0" fontId="35" fillId="0" borderId="0" xfId="83" applyNumberFormat="1" applyFont="1" applyAlignment="1" applyProtection="1">
      <alignment horizontal="left"/>
      <protection hidden="1"/>
    </xf>
    <xf numFmtId="0" fontId="29" fillId="0" borderId="0" xfId="0" applyNumberFormat="1" applyFont="1" applyBorder="1" applyProtection="1">
      <protection hidden="1"/>
    </xf>
    <xf numFmtId="0" fontId="29" fillId="0" borderId="0" xfId="0" applyNumberFormat="1" applyFont="1" applyFill="1" applyBorder="1" applyAlignment="1" applyProtection="1">
      <alignment horizontal="center"/>
      <protection hidden="1"/>
    </xf>
    <xf numFmtId="0" fontId="29" fillId="0" borderId="0" xfId="0" applyNumberFormat="1" applyFont="1" applyProtection="1">
      <protection hidden="1"/>
    </xf>
    <xf numFmtId="0" fontId="29" fillId="0" borderId="0" xfId="0" applyNumberFormat="1" applyFont="1" applyFill="1" applyBorder="1" applyAlignment="1" applyProtection="1">
      <alignment vertical="center"/>
      <protection hidden="1"/>
    </xf>
    <xf numFmtId="0" fontId="35" fillId="0" borderId="0" xfId="0" applyNumberFormat="1" applyFont="1" applyFill="1" applyBorder="1" applyAlignment="1" applyProtection="1">
      <alignment horizontal="center"/>
      <protection hidden="1"/>
    </xf>
    <xf numFmtId="0" fontId="35" fillId="0" borderId="0" xfId="0" applyNumberFormat="1" applyFont="1" applyFill="1" applyBorder="1" applyAlignment="1" applyProtection="1">
      <alignment horizontal="left"/>
      <protection hidden="1"/>
    </xf>
    <xf numFmtId="0" fontId="33" fillId="0" borderId="0" xfId="0" applyNumberFormat="1" applyFont="1" applyFill="1" applyBorder="1" applyAlignment="1" applyProtection="1">
      <protection hidden="1"/>
    </xf>
    <xf numFmtId="0" fontId="29" fillId="0" borderId="0" xfId="83" applyNumberFormat="1" applyFont="1" applyAlignment="1" applyProtection="1">
      <alignment horizontal="left"/>
      <protection hidden="1"/>
    </xf>
    <xf numFmtId="0" fontId="29" fillId="0" borderId="0" xfId="0" applyNumberFormat="1" applyFont="1" applyBorder="1" applyAlignment="1" applyProtection="1">
      <protection hidden="1"/>
    </xf>
    <xf numFmtId="0" fontId="35" fillId="0" borderId="0" xfId="83" applyNumberFormat="1" applyFont="1" applyBorder="1" applyAlignment="1" applyProtection="1">
      <alignment horizontal="left"/>
      <protection hidden="1"/>
    </xf>
    <xf numFmtId="0" fontId="35" fillId="42" borderId="0" xfId="0" applyNumberFormat="1" applyFont="1" applyFill="1" applyBorder="1" applyAlignment="1" applyProtection="1">
      <alignment horizontal="center" wrapText="1"/>
      <protection hidden="1"/>
    </xf>
    <xf numFmtId="0" fontId="31" fillId="0" borderId="0" xfId="83" applyNumberFormat="1" applyFont="1" applyFill="1" applyBorder="1" applyAlignment="1" applyProtection="1">
      <alignment horizontal="left"/>
      <protection hidden="1"/>
    </xf>
    <xf numFmtId="0" fontId="29" fillId="0" borderId="44" xfId="0" applyNumberFormat="1" applyFont="1" applyBorder="1" applyAlignment="1" applyProtection="1">
      <alignment vertical="center" wrapText="1"/>
      <protection hidden="1"/>
    </xf>
    <xf numFmtId="0" fontId="56" fillId="0" borderId="44" xfId="0" applyNumberFormat="1" applyFont="1" applyBorder="1" applyAlignment="1" applyProtection="1">
      <alignment vertical="center" wrapText="1"/>
      <protection hidden="1"/>
    </xf>
    <xf numFmtId="0" fontId="59" fillId="0" borderId="45" xfId="0" applyNumberFormat="1" applyFont="1" applyBorder="1" applyAlignment="1" applyProtection="1">
      <alignment vertical="center" wrapText="1"/>
      <protection hidden="1"/>
    </xf>
    <xf numFmtId="0" fontId="29" fillId="0" borderId="0" xfId="0" applyFont="1" applyFill="1" applyBorder="1" applyAlignment="1" applyProtection="1">
      <alignment horizontal="center" vertical="center"/>
      <protection hidden="1"/>
    </xf>
    <xf numFmtId="0" fontId="38" fillId="0" borderId="0" xfId="0" applyFont="1" applyBorder="1" applyAlignment="1" applyProtection="1">
      <alignment horizontal="center" vertical="top"/>
      <protection hidden="1"/>
    </xf>
    <xf numFmtId="0" fontId="38" fillId="0" borderId="18" xfId="0" applyFont="1" applyFill="1" applyBorder="1" applyAlignment="1" applyProtection="1">
      <alignment vertical="center"/>
      <protection hidden="1"/>
    </xf>
    <xf numFmtId="0" fontId="38" fillId="0" borderId="19" xfId="0" applyFont="1" applyFill="1" applyBorder="1" applyAlignment="1" applyProtection="1">
      <alignment vertical="center"/>
      <protection hidden="1"/>
    </xf>
    <xf numFmtId="0" fontId="34" fillId="0" borderId="19" xfId="0" applyFont="1" applyBorder="1" applyProtection="1">
      <protection hidden="1"/>
    </xf>
    <xf numFmtId="0" fontId="34" fillId="43" borderId="0" xfId="0" applyFont="1" applyFill="1" applyBorder="1" applyAlignment="1" applyProtection="1">
      <alignment horizontal="center" vertical="center"/>
      <protection hidden="1"/>
    </xf>
    <xf numFmtId="0" fontId="32" fillId="0" borderId="0" xfId="0" applyFont="1" applyFill="1" applyBorder="1" applyAlignment="1" applyProtection="1">
      <protection hidden="1"/>
    </xf>
    <xf numFmtId="0" fontId="34" fillId="0" borderId="0" xfId="0" applyFont="1" applyFill="1" applyBorder="1" applyAlignment="1" applyProtection="1">
      <alignment horizontal="right"/>
      <protection hidden="1"/>
    </xf>
    <xf numFmtId="0" fontId="32" fillId="0" borderId="0" xfId="0" applyFont="1" applyAlignment="1" applyProtection="1">
      <protection hidden="1"/>
    </xf>
    <xf numFmtId="0" fontId="34" fillId="0" borderId="0" xfId="0" applyFont="1" applyFill="1" applyBorder="1" applyAlignment="1" applyProtection="1">
      <alignment horizontal="center"/>
      <protection hidden="1"/>
    </xf>
    <xf numFmtId="0" fontId="41" fillId="0" borderId="0" xfId="0" applyFont="1" applyFill="1" applyBorder="1" applyAlignment="1" applyProtection="1">
      <alignment horizontal="right" vertical="center"/>
      <protection hidden="1"/>
    </xf>
    <xf numFmtId="0" fontId="29" fillId="0" borderId="0" xfId="0" applyFont="1" applyBorder="1" applyAlignment="1" applyProtection="1">
      <alignment horizontal="left" vertical="center"/>
      <protection hidden="1"/>
    </xf>
    <xf numFmtId="0" fontId="39" fillId="0" borderId="0" xfId="0" applyFont="1" applyFill="1" applyBorder="1" applyAlignment="1" applyProtection="1">
      <alignment horizontal="center" vertical="center"/>
      <protection hidden="1"/>
    </xf>
    <xf numFmtId="0" fontId="34" fillId="0" borderId="0" xfId="0" applyFont="1" applyFill="1" applyBorder="1" applyAlignment="1" applyProtection="1">
      <alignment horizontal="left" vertical="center"/>
      <protection hidden="1"/>
    </xf>
    <xf numFmtId="0" fontId="29" fillId="0" borderId="0" xfId="0" applyFont="1" applyBorder="1" applyAlignment="1" applyProtection="1">
      <alignment vertical="center"/>
      <protection hidden="1"/>
    </xf>
    <xf numFmtId="0" fontId="39" fillId="0" borderId="0" xfId="0" applyFont="1" applyFill="1" applyBorder="1" applyAlignment="1" applyProtection="1">
      <alignment horizontal="right"/>
      <protection hidden="1"/>
    </xf>
    <xf numFmtId="0" fontId="29" fillId="0" borderId="0" xfId="0" applyFont="1" applyFill="1" applyBorder="1" applyAlignment="1" applyProtection="1">
      <alignment vertical="top"/>
      <protection hidden="1"/>
    </xf>
    <xf numFmtId="0" fontId="43" fillId="0" borderId="0" xfId="0" applyFont="1" applyFill="1" applyBorder="1" applyAlignment="1" applyProtection="1">
      <alignment vertical="center"/>
      <protection hidden="1"/>
    </xf>
    <xf numFmtId="0" fontId="39" fillId="0" borderId="0" xfId="0" applyFont="1" applyBorder="1" applyAlignment="1" applyProtection="1">
      <alignment horizontal="center" vertical="center"/>
      <protection hidden="1"/>
    </xf>
    <xf numFmtId="0" fontId="34" fillId="0" borderId="21" xfId="0" applyFont="1" applyBorder="1" applyProtection="1">
      <protection hidden="1"/>
    </xf>
    <xf numFmtId="0" fontId="32" fillId="0" borderId="0" xfId="0" applyFont="1" applyFill="1" applyBorder="1" applyProtection="1">
      <protection hidden="1"/>
    </xf>
    <xf numFmtId="4" fontId="29" fillId="0" borderId="0" xfId="0" applyNumberFormat="1" applyFont="1" applyBorder="1" applyAlignment="1" applyProtection="1">
      <alignment horizontal="right" vertical="center"/>
      <protection hidden="1"/>
    </xf>
    <xf numFmtId="0" fontId="33" fillId="0" borderId="28" xfId="0" applyNumberFormat="1" applyFont="1" applyBorder="1" applyAlignment="1" applyProtection="1">
      <alignment vertical="top"/>
      <protection hidden="1"/>
    </xf>
    <xf numFmtId="0" fontId="33" fillId="0" borderId="28" xfId="0" applyFont="1" applyBorder="1" applyAlignment="1" applyProtection="1">
      <alignment vertical="top"/>
      <protection hidden="1"/>
    </xf>
    <xf numFmtId="9" fontId="52" fillId="0" borderId="0" xfId="0" applyNumberFormat="1" applyFont="1" applyBorder="1" applyAlignment="1" applyProtection="1">
      <alignment horizontal="left"/>
      <protection hidden="1"/>
    </xf>
    <xf numFmtId="4" fontId="42" fillId="0" borderId="26" xfId="0" applyNumberFormat="1" applyFont="1" applyBorder="1" applyAlignment="1" applyProtection="1">
      <alignment vertical="top"/>
      <protection hidden="1"/>
    </xf>
    <xf numFmtId="0" fontId="29" fillId="0" borderId="0" xfId="0" applyFont="1" applyBorder="1" applyProtection="1">
      <protection hidden="1"/>
    </xf>
    <xf numFmtId="0" fontId="29" fillId="0" borderId="22" xfId="0" applyFont="1" applyBorder="1" applyProtection="1">
      <protection hidden="1"/>
    </xf>
    <xf numFmtId="0" fontId="40" fillId="0" borderId="0" xfId="0" applyFont="1" applyAlignment="1" applyProtection="1">
      <alignment horizontal="left"/>
      <protection hidden="1"/>
    </xf>
    <xf numFmtId="0" fontId="34" fillId="0" borderId="0" xfId="0" applyFont="1" applyAlignment="1" applyProtection="1">
      <alignment horizontal="center" vertical="center"/>
      <protection hidden="1"/>
    </xf>
    <xf numFmtId="0" fontId="34" fillId="0" borderId="0" xfId="0" applyFont="1" applyAlignment="1" applyProtection="1">
      <alignment horizontal="right"/>
      <protection hidden="1"/>
    </xf>
    <xf numFmtId="0" fontId="39" fillId="0" borderId="0" xfId="0" applyFont="1" applyProtection="1">
      <protection hidden="1"/>
    </xf>
    <xf numFmtId="0" fontId="29" fillId="0" borderId="20" xfId="0" applyFont="1" applyBorder="1" applyProtection="1">
      <protection hidden="1"/>
    </xf>
    <xf numFmtId="0" fontId="29" fillId="0" borderId="0" xfId="0" applyFont="1" applyAlignment="1" applyProtection="1">
      <protection hidden="1"/>
    </xf>
    <xf numFmtId="0" fontId="29" fillId="0" borderId="22" xfId="0" applyFont="1" applyFill="1" applyBorder="1" applyProtection="1">
      <protection hidden="1"/>
    </xf>
    <xf numFmtId="0" fontId="29" fillId="0" borderId="0" xfId="0" applyFont="1" applyFill="1" applyProtection="1">
      <protection hidden="1"/>
    </xf>
    <xf numFmtId="0" fontId="29" fillId="0" borderId="22" xfId="0" applyFont="1" applyBorder="1" applyAlignment="1" applyProtection="1">
      <protection hidden="1"/>
    </xf>
    <xf numFmtId="0" fontId="29" fillId="0" borderId="43" xfId="0" applyFont="1" applyBorder="1" applyAlignment="1" applyProtection="1">
      <protection hidden="1"/>
    </xf>
    <xf numFmtId="0" fontId="29" fillId="0" borderId="0" xfId="0" applyFont="1" applyFill="1" applyBorder="1" applyProtection="1">
      <protection hidden="1"/>
    </xf>
    <xf numFmtId="0" fontId="29" fillId="0" borderId="22" xfId="0" applyFont="1" applyBorder="1" applyAlignment="1" applyProtection="1">
      <alignment horizontal="center"/>
      <protection hidden="1"/>
    </xf>
    <xf numFmtId="0" fontId="29" fillId="0" borderId="22" xfId="0" applyFont="1" applyBorder="1" applyAlignment="1" applyProtection="1">
      <alignment vertical="top"/>
      <protection hidden="1"/>
    </xf>
    <xf numFmtId="0" fontId="29" fillId="0" borderId="0" xfId="0" applyFont="1" applyAlignment="1" applyProtection="1">
      <alignment vertical="top"/>
      <protection hidden="1"/>
    </xf>
    <xf numFmtId="0" fontId="59" fillId="0" borderId="0" xfId="0" applyFont="1" applyAlignment="1" applyProtection="1">
      <alignment wrapText="1"/>
      <protection hidden="1"/>
    </xf>
    <xf numFmtId="0" fontId="35" fillId="42" borderId="0" xfId="0" applyFont="1" applyFill="1" applyBorder="1" applyAlignment="1" applyProtection="1">
      <alignment horizontal="center" vertical="center" wrapText="1"/>
      <protection hidden="1"/>
    </xf>
    <xf numFmtId="0" fontId="35" fillId="0" borderId="0" xfId="0" applyFont="1" applyFill="1" applyBorder="1" applyAlignment="1" applyProtection="1">
      <alignment horizontal="left"/>
      <protection hidden="1"/>
    </xf>
    <xf numFmtId="0" fontId="29" fillId="0" borderId="0" xfId="0" applyFont="1" applyFill="1" applyBorder="1" applyAlignment="1" applyProtection="1">
      <alignment vertical="top" wrapText="1"/>
      <protection hidden="1"/>
    </xf>
    <xf numFmtId="0" fontId="56" fillId="0" borderId="0" xfId="0" applyFont="1" applyFill="1" applyBorder="1" applyAlignment="1" applyProtection="1">
      <alignment vertical="top" wrapText="1"/>
      <protection hidden="1"/>
    </xf>
    <xf numFmtId="0" fontId="59" fillId="0" borderId="0" xfId="0" applyFont="1" applyFill="1" applyBorder="1" applyAlignment="1" applyProtection="1">
      <alignment vertical="top" wrapText="1"/>
      <protection hidden="1"/>
    </xf>
    <xf numFmtId="0" fontId="68" fillId="0" borderId="0" xfId="0" applyFont="1" applyBorder="1" applyAlignment="1" applyProtection="1">
      <alignment horizontal="right"/>
      <protection hidden="1"/>
    </xf>
    <xf numFmtId="0" fontId="35" fillId="0" borderId="0" xfId="0" applyFont="1" applyFill="1" applyAlignment="1" applyProtection="1">
      <alignment vertical="center" wrapText="1"/>
      <protection hidden="1"/>
    </xf>
    <xf numFmtId="0" fontId="50" fillId="0" borderId="0" xfId="0" applyFont="1" applyAlignment="1" applyProtection="1">
      <alignment horizontal="left" wrapText="1"/>
      <protection hidden="1"/>
    </xf>
    <xf numFmtId="0" fontId="35" fillId="0" borderId="0" xfId="0" applyFont="1" applyAlignment="1" applyProtection="1">
      <alignment horizontal="left" wrapText="1"/>
      <protection hidden="1"/>
    </xf>
    <xf numFmtId="0" fontId="69" fillId="0" borderId="0" xfId="0" applyFont="1" applyAlignment="1" applyProtection="1">
      <alignment horizontal="left" wrapText="1"/>
      <protection hidden="1"/>
    </xf>
    <xf numFmtId="0" fontId="29" fillId="0" borderId="34" xfId="0" applyFont="1" applyFill="1" applyBorder="1" applyAlignment="1" applyProtection="1">
      <alignment vertical="center"/>
      <protection hidden="1"/>
    </xf>
    <xf numFmtId="0" fontId="64" fillId="0" borderId="0" xfId="0" applyFont="1" applyFill="1" applyBorder="1" applyAlignment="1" applyProtection="1">
      <alignment vertical="top"/>
      <protection hidden="1"/>
    </xf>
    <xf numFmtId="0" fontId="64" fillId="0" borderId="0" xfId="0" applyFont="1" applyFill="1" applyBorder="1" applyAlignment="1" applyProtection="1">
      <alignment horizontal="right" vertical="center"/>
      <protection hidden="1"/>
    </xf>
    <xf numFmtId="0" fontId="29" fillId="0" borderId="0" xfId="87" applyFont="1" applyFill="1" applyBorder="1" applyAlignment="1" applyProtection="1">
      <alignment vertical="center" wrapText="1"/>
      <protection hidden="1"/>
    </xf>
    <xf numFmtId="0" fontId="56" fillId="0" borderId="0" xfId="87" applyFont="1" applyFill="1" applyBorder="1" applyAlignment="1" applyProtection="1">
      <alignment vertical="center" wrapText="1"/>
      <protection hidden="1"/>
    </xf>
    <xf numFmtId="0" fontId="59" fillId="0" borderId="0" xfId="88" applyFont="1" applyFill="1" applyBorder="1" applyAlignment="1" applyProtection="1">
      <alignment vertical="center" wrapText="1"/>
      <protection hidden="1"/>
    </xf>
    <xf numFmtId="0" fontId="35" fillId="0" borderId="0" xfId="0" applyFont="1" applyFill="1" applyAlignment="1" applyProtection="1">
      <alignment vertical="justify" wrapText="1"/>
      <protection hidden="1"/>
    </xf>
    <xf numFmtId="0" fontId="29" fillId="0" borderId="35" xfId="0" applyFont="1" applyFill="1" applyBorder="1" applyAlignment="1" applyProtection="1">
      <protection hidden="1"/>
    </xf>
    <xf numFmtId="0" fontId="33" fillId="0" borderId="0" xfId="0" applyFont="1" applyAlignment="1">
      <alignment vertical="center"/>
    </xf>
    <xf numFmtId="0" fontId="36" fillId="41" borderId="11" xfId="0" applyFont="1" applyFill="1" applyBorder="1" applyAlignment="1" applyProtection="1">
      <alignment horizontal="center" vertical="center"/>
      <protection hidden="1"/>
    </xf>
    <xf numFmtId="0" fontId="35" fillId="0" borderId="0" xfId="0" applyFont="1" applyAlignment="1" applyProtection="1">
      <alignment vertical="top" wrapText="1"/>
      <protection hidden="1"/>
    </xf>
    <xf numFmtId="0" fontId="38" fillId="41" borderId="11" xfId="0" applyNumberFormat="1" applyFont="1" applyFill="1" applyBorder="1" applyAlignment="1" applyProtection="1">
      <alignment horizontal="center" vertical="center"/>
      <protection hidden="1"/>
    </xf>
    <xf numFmtId="0" fontId="35" fillId="0" borderId="18" xfId="0" applyFont="1" applyBorder="1" applyProtection="1">
      <protection hidden="1"/>
    </xf>
    <xf numFmtId="0" fontId="35" fillId="0" borderId="20" xfId="0" applyFont="1" applyBorder="1" applyProtection="1">
      <protection hidden="1"/>
    </xf>
    <xf numFmtId="0" fontId="35" fillId="0" borderId="42" xfId="0" applyFont="1" applyBorder="1" applyProtection="1">
      <protection hidden="1"/>
    </xf>
    <xf numFmtId="0" fontId="35" fillId="0" borderId="26" xfId="0" applyFont="1" applyBorder="1" applyProtection="1">
      <protection hidden="1"/>
    </xf>
    <xf numFmtId="0" fontId="35" fillId="0" borderId="43" xfId="0" applyFont="1" applyBorder="1" applyProtection="1">
      <protection hidden="1"/>
    </xf>
    <xf numFmtId="0" fontId="35" fillId="0" borderId="0" xfId="0" applyFont="1" applyAlignment="1" applyProtection="1">
      <alignment horizontal="center"/>
      <protection hidden="1"/>
    </xf>
    <xf numFmtId="0" fontId="60" fillId="45" borderId="0" xfId="0" applyFont="1" applyFill="1" applyBorder="1" applyAlignment="1" applyProtection="1">
      <alignment vertical="center"/>
      <protection hidden="1"/>
    </xf>
    <xf numFmtId="0" fontId="60" fillId="45" borderId="24" xfId="0" applyFont="1" applyFill="1" applyBorder="1" applyAlignment="1" applyProtection="1">
      <protection hidden="1"/>
    </xf>
    <xf numFmtId="9" fontId="33" fillId="0" borderId="26" xfId="0" applyNumberFormat="1" applyFont="1" applyBorder="1" applyAlignment="1" applyProtection="1">
      <alignment horizontal="center" vertical="top"/>
      <protection hidden="1"/>
    </xf>
    <xf numFmtId="4" fontId="33" fillId="0" borderId="49" xfId="0" applyNumberFormat="1" applyFont="1" applyBorder="1" applyAlignment="1" applyProtection="1">
      <alignment horizontal="right" vertical="center"/>
      <protection hidden="1"/>
    </xf>
    <xf numFmtId="0" fontId="56" fillId="0" borderId="0" xfId="0" applyFont="1" applyFill="1" applyBorder="1" applyAlignment="1" applyProtection="1">
      <alignment horizontal="right" vertical="center"/>
      <protection hidden="1"/>
    </xf>
    <xf numFmtId="0" fontId="56" fillId="0" borderId="0" xfId="0" applyFont="1" applyFill="1" applyBorder="1" applyProtection="1">
      <protection hidden="1"/>
    </xf>
    <xf numFmtId="0" fontId="56" fillId="0" borderId="0" xfId="0" applyFont="1" applyBorder="1" applyAlignment="1" applyProtection="1">
      <alignment horizontal="right"/>
      <protection hidden="1"/>
    </xf>
    <xf numFmtId="0" fontId="56" fillId="0" borderId="0" xfId="0" applyFont="1" applyBorder="1" applyProtection="1">
      <protection hidden="1"/>
    </xf>
    <xf numFmtId="0" fontId="56" fillId="0" borderId="0" xfId="0" applyFont="1" applyFill="1" applyBorder="1" applyAlignment="1" applyProtection="1">
      <alignment horizontal="right"/>
      <protection hidden="1"/>
    </xf>
    <xf numFmtId="0" fontId="73" fillId="0" borderId="0" xfId="0" applyFont="1" applyFill="1" applyBorder="1" applyAlignment="1" applyProtection="1">
      <alignment horizontal="right" vertical="center"/>
      <protection hidden="1"/>
    </xf>
    <xf numFmtId="4" fontId="56" fillId="0" borderId="0" xfId="0" applyNumberFormat="1" applyFont="1" applyFill="1" applyBorder="1" applyAlignment="1" applyProtection="1">
      <alignment horizontal="right" vertical="center"/>
      <protection hidden="1"/>
    </xf>
    <xf numFmtId="164" fontId="36" fillId="0" borderId="0" xfId="0" applyNumberFormat="1" applyFont="1" applyAlignment="1" applyProtection="1">
      <alignment horizontal="left"/>
      <protection hidden="1"/>
    </xf>
    <xf numFmtId="0" fontId="75" fillId="0" borderId="0" xfId="0" applyFont="1" applyFill="1" applyBorder="1" applyAlignment="1" applyProtection="1">
      <alignment vertical="center"/>
      <protection hidden="1"/>
    </xf>
    <xf numFmtId="0" fontId="75" fillId="0" borderId="0" xfId="0" applyFont="1" applyFill="1" applyBorder="1" applyAlignment="1" applyProtection="1">
      <protection hidden="1"/>
    </xf>
    <xf numFmtId="2" fontId="75" fillId="0" borderId="0" xfId="0" applyNumberFormat="1" applyFont="1" applyFill="1" applyBorder="1" applyAlignment="1" applyProtection="1">
      <alignment vertical="center"/>
      <protection hidden="1"/>
    </xf>
    <xf numFmtId="0" fontId="75" fillId="0" borderId="0" xfId="0" applyNumberFormat="1" applyFont="1" applyFill="1" applyBorder="1" applyAlignment="1" applyProtection="1">
      <alignment horizontal="center" vertical="center"/>
      <protection hidden="1"/>
    </xf>
    <xf numFmtId="0" fontId="76" fillId="0" borderId="0" xfId="0" applyNumberFormat="1" applyFont="1" applyFill="1" applyBorder="1" applyAlignment="1" applyProtection="1">
      <alignment horizontal="center"/>
      <protection hidden="1"/>
    </xf>
    <xf numFmtId="0" fontId="77" fillId="0" borderId="0" xfId="0" applyFont="1" applyFill="1" applyBorder="1" applyAlignment="1" applyProtection="1">
      <alignment vertical="center"/>
      <protection hidden="1"/>
    </xf>
    <xf numFmtId="0" fontId="75" fillId="0" borderId="0" xfId="0" applyFont="1" applyFill="1" applyBorder="1" applyAlignment="1" applyProtection="1">
      <alignment horizontal="center" vertical="center"/>
      <protection hidden="1"/>
    </xf>
    <xf numFmtId="0" fontId="75" fillId="0" borderId="0" xfId="0" applyFont="1" applyFill="1" applyBorder="1" applyAlignment="1" applyProtection="1">
      <alignment horizontal="center"/>
      <protection hidden="1"/>
    </xf>
    <xf numFmtId="2" fontId="75" fillId="0" borderId="0" xfId="0" applyNumberFormat="1" applyFont="1" applyFill="1" applyBorder="1" applyAlignment="1" applyProtection="1">
      <alignment horizontal="center" vertical="center"/>
      <protection hidden="1"/>
    </xf>
    <xf numFmtId="0" fontId="28" fillId="45" borderId="0" xfId="0" applyFont="1" applyFill="1" applyBorder="1" applyAlignment="1" applyProtection="1">
      <alignment vertical="center"/>
      <protection hidden="1"/>
    </xf>
    <xf numFmtId="0" fontId="78" fillId="45" borderId="0" xfId="0" applyFont="1" applyFill="1" applyBorder="1" applyAlignment="1" applyProtection="1">
      <alignment vertical="center"/>
      <protection hidden="1"/>
    </xf>
    <xf numFmtId="0" fontId="52" fillId="42" borderId="15" xfId="0" applyFont="1" applyFill="1" applyBorder="1" applyAlignment="1" applyProtection="1">
      <alignment horizontal="center"/>
      <protection hidden="1"/>
    </xf>
    <xf numFmtId="0" fontId="80" fillId="0" borderId="51" xfId="0" applyFont="1" applyFill="1" applyBorder="1" applyAlignment="1" applyProtection="1">
      <alignment horizontal="center" vertical="center"/>
      <protection hidden="1"/>
    </xf>
    <xf numFmtId="0" fontId="52" fillId="42" borderId="0" xfId="0" applyFont="1" applyFill="1" applyBorder="1" applyAlignment="1" applyProtection="1">
      <alignment horizontal="center"/>
      <protection hidden="1"/>
    </xf>
    <xf numFmtId="0" fontId="40" fillId="0" borderId="0" xfId="0" applyFont="1" applyAlignment="1" applyProtection="1">
      <protection hidden="1"/>
    </xf>
    <xf numFmtId="0" fontId="52" fillId="42" borderId="16" xfId="0" applyFont="1" applyFill="1" applyBorder="1" applyAlignment="1" applyProtection="1">
      <alignment horizontal="center"/>
      <protection hidden="1"/>
    </xf>
    <xf numFmtId="0" fontId="52" fillId="0" borderId="44" xfId="0" applyFont="1" applyFill="1" applyBorder="1" applyAlignment="1" applyProtection="1">
      <alignment horizontal="center" vertical="center"/>
      <protection hidden="1"/>
    </xf>
    <xf numFmtId="22" fontId="40" fillId="0" borderId="0" xfId="86" applyNumberFormat="1" applyFont="1" applyFill="1" applyBorder="1" applyAlignment="1" applyProtection="1">
      <alignment vertical="center"/>
      <protection hidden="1"/>
    </xf>
    <xf numFmtId="0" fontId="40" fillId="0" borderId="0" xfId="86" applyFont="1" applyFill="1" applyBorder="1" applyAlignment="1" applyProtection="1">
      <alignment horizontal="left" vertical="center"/>
      <protection hidden="1"/>
    </xf>
    <xf numFmtId="0" fontId="52" fillId="42" borderId="17" xfId="0" applyFont="1" applyFill="1" applyBorder="1" applyAlignment="1" applyProtection="1">
      <alignment horizontal="center"/>
      <protection hidden="1"/>
    </xf>
    <xf numFmtId="0" fontId="40" fillId="0" borderId="0" xfId="0" applyFont="1" applyProtection="1">
      <protection hidden="1"/>
    </xf>
    <xf numFmtId="0" fontId="40" fillId="0" borderId="0" xfId="0" applyFont="1" applyFill="1" applyProtection="1">
      <protection hidden="1"/>
    </xf>
    <xf numFmtId="0" fontId="40" fillId="0" borderId="0" xfId="0" applyFont="1" applyFill="1" applyBorder="1" applyProtection="1">
      <protection hidden="1"/>
    </xf>
    <xf numFmtId="0" fontId="40" fillId="0" borderId="0" xfId="0" applyFont="1" applyFill="1" applyBorder="1" applyAlignment="1" applyProtection="1">
      <alignment horizontal="left"/>
      <protection hidden="1"/>
    </xf>
    <xf numFmtId="4" fontId="40" fillId="0" borderId="0" xfId="0" applyNumberFormat="1" applyFont="1" applyFill="1" applyBorder="1" applyAlignment="1" applyProtection="1">
      <alignment horizontal="right" vertical="center"/>
      <protection hidden="1"/>
    </xf>
    <xf numFmtId="2" fontId="40" fillId="0" borderId="0" xfId="0" applyNumberFormat="1" applyFont="1" applyBorder="1" applyAlignment="1" applyProtection="1">
      <alignment horizontal="center" vertical="center"/>
      <protection hidden="1"/>
    </xf>
    <xf numFmtId="4" fontId="40" fillId="0" borderId="0" xfId="0" applyNumberFormat="1" applyFont="1" applyBorder="1" applyAlignment="1" applyProtection="1">
      <alignment horizontal="center" vertical="center"/>
      <protection hidden="1"/>
    </xf>
    <xf numFmtId="4" fontId="40" fillId="0" borderId="0" xfId="0" applyNumberFormat="1" applyFont="1" applyFill="1" applyBorder="1" applyAlignment="1" applyProtection="1">
      <alignment horizontal="center" vertical="center"/>
      <protection hidden="1"/>
    </xf>
    <xf numFmtId="0" fontId="53" fillId="0" borderId="0" xfId="0" applyFont="1" applyFill="1" applyBorder="1" applyAlignment="1" applyProtection="1">
      <alignment vertical="center"/>
      <protection hidden="1"/>
    </xf>
    <xf numFmtId="0" fontId="40" fillId="0" borderId="0" xfId="0" applyFont="1" applyFill="1" applyBorder="1" applyAlignment="1" applyProtection="1">
      <alignment vertical="center"/>
      <protection hidden="1"/>
    </xf>
    <xf numFmtId="0" fontId="40" fillId="0" borderId="0" xfId="0" applyFont="1" applyAlignment="1" applyProtection="1">
      <alignment horizontal="center"/>
      <protection hidden="1"/>
    </xf>
    <xf numFmtId="0" fontId="40" fillId="0" borderId="0" xfId="0" applyFont="1" applyAlignment="1" applyProtection="1">
      <alignment vertical="center"/>
      <protection hidden="1"/>
    </xf>
    <xf numFmtId="0" fontId="40" fillId="0" borderId="0" xfId="0" applyFont="1" applyAlignment="1" applyProtection="1">
      <alignment vertical="top"/>
      <protection hidden="1"/>
    </xf>
    <xf numFmtId="0" fontId="52" fillId="0" borderId="0" xfId="0" applyFont="1" applyAlignment="1" applyProtection="1">
      <alignment horizontal="left"/>
      <protection hidden="1"/>
    </xf>
    <xf numFmtId="0" fontId="52" fillId="0" borderId="0" xfId="0" applyFont="1" applyProtection="1">
      <protection hidden="1"/>
    </xf>
    <xf numFmtId="0" fontId="40" fillId="0" borderId="0" xfId="0" applyFont="1" applyFill="1" applyAlignment="1" applyProtection="1">
      <alignment vertical="center"/>
      <protection hidden="1"/>
    </xf>
    <xf numFmtId="0" fontId="52" fillId="0" borderId="0" xfId="0" applyFont="1" applyAlignment="1" applyProtection="1">
      <alignment vertical="center"/>
      <protection hidden="1"/>
    </xf>
    <xf numFmtId="0" fontId="63" fillId="45" borderId="24" xfId="84" applyFont="1" applyFill="1" applyBorder="1" applyAlignment="1" applyProtection="1">
      <alignment horizontal="center"/>
    </xf>
    <xf numFmtId="0" fontId="29" fillId="45" borderId="52" xfId="0" applyFont="1" applyFill="1" applyBorder="1" applyAlignment="1" applyProtection="1">
      <alignment horizontal="center" vertical="center"/>
      <protection hidden="1"/>
    </xf>
    <xf numFmtId="0" fontId="38" fillId="0" borderId="34" xfId="0" applyFont="1" applyFill="1" applyBorder="1" applyAlignment="1" applyProtection="1">
      <alignment horizontal="right" vertical="center"/>
      <protection hidden="1"/>
    </xf>
    <xf numFmtId="0" fontId="70" fillId="44" borderId="0" xfId="84" applyFont="1" applyFill="1" applyBorder="1" applyAlignment="1" applyProtection="1">
      <alignment horizontal="center" vertical="center"/>
      <protection locked="0" hidden="1"/>
    </xf>
    <xf numFmtId="164" fontId="43" fillId="0" borderId="14" xfId="0" applyNumberFormat="1" applyFont="1" applyBorder="1" applyAlignment="1" applyProtection="1">
      <alignment horizontal="center" vertical="top"/>
      <protection locked="0"/>
    </xf>
    <xf numFmtId="0" fontId="38" fillId="0" borderId="14" xfId="0" applyFont="1" applyBorder="1" applyAlignment="1" applyProtection="1">
      <alignment horizontal="center" vertical="top"/>
      <protection locked="0"/>
    </xf>
    <xf numFmtId="0" fontId="38" fillId="0" borderId="0" xfId="0" applyFont="1" applyBorder="1" applyAlignment="1" applyProtection="1">
      <alignment horizontal="center" vertical="top"/>
      <protection hidden="1"/>
    </xf>
    <xf numFmtId="0" fontId="38" fillId="44" borderId="0" xfId="0" applyFont="1" applyFill="1" applyBorder="1" applyAlignment="1" applyProtection="1">
      <alignment horizontal="center" vertical="center"/>
      <protection hidden="1"/>
    </xf>
    <xf numFmtId="0" fontId="38" fillId="44" borderId="34" xfId="0" applyFont="1" applyFill="1" applyBorder="1" applyAlignment="1" applyProtection="1">
      <alignment horizontal="center" vertical="center"/>
      <protection hidden="1"/>
    </xf>
    <xf numFmtId="0" fontId="35" fillId="45" borderId="57" xfId="84" applyFont="1" applyFill="1" applyBorder="1" applyAlignment="1" applyProtection="1">
      <alignment horizontal="center"/>
      <protection hidden="1"/>
    </xf>
    <xf numFmtId="0" fontId="63" fillId="45" borderId="0" xfId="84" applyFont="1" applyFill="1" applyBorder="1" applyAlignment="1" applyProtection="1">
      <alignment horizontal="center" vertical="center"/>
      <protection locked="0"/>
    </xf>
    <xf numFmtId="0" fontId="61" fillId="45" borderId="0" xfId="84" applyFont="1" applyFill="1" applyBorder="1" applyAlignment="1" applyProtection="1">
      <alignment horizontal="center" vertical="center"/>
      <protection locked="0"/>
    </xf>
    <xf numFmtId="0" fontId="29" fillId="45" borderId="0" xfId="0" applyFont="1" applyFill="1" applyBorder="1" applyAlignment="1" applyProtection="1">
      <alignment horizontal="center"/>
      <protection hidden="1"/>
    </xf>
    <xf numFmtId="0" fontId="38" fillId="0" borderId="32" xfId="0" applyFont="1" applyFill="1" applyBorder="1" applyAlignment="1" applyProtection="1">
      <alignment horizontal="right" vertical="center"/>
      <protection hidden="1"/>
    </xf>
    <xf numFmtId="0" fontId="38" fillId="0" borderId="26" xfId="0" applyFont="1" applyFill="1" applyBorder="1" applyAlignment="1" applyProtection="1">
      <alignment horizontal="right" vertical="center"/>
      <protection hidden="1"/>
    </xf>
    <xf numFmtId="0" fontId="66" fillId="44" borderId="0" xfId="0" applyFont="1" applyFill="1" applyBorder="1" applyAlignment="1" applyProtection="1">
      <alignment horizontal="center" vertical="center"/>
      <protection hidden="1"/>
    </xf>
    <xf numFmtId="0" fontId="28" fillId="45" borderId="0" xfId="0" applyFont="1" applyFill="1" applyBorder="1" applyAlignment="1" applyProtection="1">
      <alignment horizontal="center" vertical="center"/>
      <protection hidden="1"/>
    </xf>
    <xf numFmtId="0" fontId="38" fillId="45" borderId="0" xfId="0" applyFont="1" applyFill="1" applyBorder="1" applyAlignment="1" applyProtection="1">
      <alignment horizontal="right" vertical="center"/>
      <protection hidden="1"/>
    </xf>
    <xf numFmtId="0" fontId="33" fillId="0" borderId="30" xfId="0" applyNumberFormat="1" applyFont="1" applyBorder="1" applyAlignment="1" applyProtection="1">
      <alignment horizontal="right" vertical="center"/>
      <protection hidden="1"/>
    </xf>
    <xf numFmtId="0" fontId="33" fillId="0" borderId="0" xfId="0" applyNumberFormat="1" applyFont="1" applyBorder="1" applyAlignment="1" applyProtection="1">
      <alignment horizontal="right" vertical="center"/>
      <protection hidden="1"/>
    </xf>
    <xf numFmtId="164" fontId="38" fillId="0" borderId="26" xfId="0" applyNumberFormat="1" applyFont="1" applyBorder="1" applyAlignment="1" applyProtection="1">
      <alignment horizontal="center" vertical="center"/>
      <protection hidden="1"/>
    </xf>
    <xf numFmtId="2" fontId="29" fillId="0" borderId="0" xfId="0" applyNumberFormat="1" applyFont="1" applyBorder="1" applyAlignment="1" applyProtection="1">
      <alignment horizontal="center" vertical="center"/>
      <protection hidden="1"/>
    </xf>
    <xf numFmtId="0" fontId="29" fillId="0" borderId="37" xfId="0" applyFont="1" applyBorder="1" applyAlignment="1" applyProtection="1">
      <alignment horizontal="center" vertical="center"/>
      <protection hidden="1"/>
    </xf>
    <xf numFmtId="0" fontId="29" fillId="0" borderId="46" xfId="0" applyFont="1" applyBorder="1" applyAlignment="1" applyProtection="1">
      <alignment horizontal="center" vertical="center"/>
      <protection hidden="1"/>
    </xf>
    <xf numFmtId="0" fontId="29" fillId="0" borderId="38" xfId="0" applyFont="1" applyBorder="1" applyAlignment="1" applyProtection="1">
      <alignment horizontal="center" vertical="center"/>
      <protection hidden="1"/>
    </xf>
    <xf numFmtId="0" fontId="29" fillId="0" borderId="36" xfId="0" applyFont="1" applyBorder="1" applyAlignment="1" applyProtection="1">
      <alignment horizontal="center" vertical="center"/>
      <protection hidden="1"/>
    </xf>
    <xf numFmtId="0" fontId="29" fillId="0" borderId="0" xfId="0" applyFont="1" applyBorder="1" applyAlignment="1" applyProtection="1">
      <alignment horizontal="center" vertical="center"/>
      <protection hidden="1"/>
    </xf>
    <xf numFmtId="0" fontId="29" fillId="0" borderId="39" xfId="0" applyFont="1" applyBorder="1" applyAlignment="1" applyProtection="1">
      <alignment horizontal="center" vertical="center"/>
      <protection hidden="1"/>
    </xf>
    <xf numFmtId="0" fontId="29" fillId="0" borderId="40" xfId="0" applyFont="1" applyBorder="1" applyAlignment="1" applyProtection="1">
      <alignment horizontal="center" vertical="center"/>
      <protection hidden="1"/>
    </xf>
    <xf numFmtId="0" fontId="29" fillId="0" borderId="47" xfId="0" applyFont="1" applyBorder="1" applyAlignment="1" applyProtection="1">
      <alignment horizontal="center" vertical="center"/>
      <protection hidden="1"/>
    </xf>
    <xf numFmtId="0" fontId="29" fillId="0" borderId="41" xfId="0" applyFont="1" applyBorder="1" applyAlignment="1" applyProtection="1">
      <alignment horizontal="center" vertical="center"/>
      <protection hidden="1"/>
    </xf>
    <xf numFmtId="0" fontId="38" fillId="43" borderId="0" xfId="0" applyFont="1" applyFill="1" applyBorder="1" applyAlignment="1" applyProtection="1">
      <alignment horizontal="center" vertical="center"/>
      <protection hidden="1"/>
    </xf>
    <xf numFmtId="0" fontId="42" fillId="0" borderId="56" xfId="0" applyNumberFormat="1" applyFont="1" applyBorder="1" applyAlignment="1" applyProtection="1">
      <alignment horizontal="right" vertical="center"/>
      <protection hidden="1"/>
    </xf>
    <xf numFmtId="0" fontId="42" fillId="0" borderId="55" xfId="0" applyNumberFormat="1" applyFont="1" applyBorder="1" applyAlignment="1" applyProtection="1">
      <alignment horizontal="right" vertical="center"/>
      <protection hidden="1"/>
    </xf>
    <xf numFmtId="0" fontId="43" fillId="0" borderId="14" xfId="83" applyFont="1" applyFill="1" applyBorder="1" applyAlignment="1" applyProtection="1">
      <alignment horizontal="center"/>
      <protection locked="0"/>
    </xf>
    <xf numFmtId="0" fontId="37" fillId="0" borderId="0" xfId="0" applyFont="1" applyBorder="1" applyAlignment="1" applyProtection="1">
      <alignment horizontal="center" vertical="center"/>
      <protection hidden="1"/>
    </xf>
    <xf numFmtId="2" fontId="29" fillId="0" borderId="0" xfId="0" applyNumberFormat="1" applyFont="1" applyBorder="1" applyAlignment="1" applyProtection="1">
      <alignment horizontal="center"/>
      <protection hidden="1"/>
    </xf>
    <xf numFmtId="2" fontId="29" fillId="0" borderId="0" xfId="0" applyNumberFormat="1" applyFont="1" applyFill="1" applyBorder="1" applyAlignment="1" applyProtection="1">
      <alignment horizontal="center"/>
      <protection hidden="1"/>
    </xf>
    <xf numFmtId="0" fontId="43" fillId="0" borderId="53" xfId="0" applyFont="1" applyFill="1" applyBorder="1" applyAlignment="1" applyProtection="1">
      <alignment horizontal="center" vertical="center"/>
      <protection locked="0" hidden="1"/>
    </xf>
    <xf numFmtId="0" fontId="43" fillId="0" borderId="54" xfId="0" applyFont="1" applyFill="1" applyBorder="1" applyAlignment="1" applyProtection="1">
      <alignment horizontal="center" vertical="center"/>
      <protection locked="0" hidden="1"/>
    </xf>
    <xf numFmtId="0" fontId="79" fillId="44" borderId="19" xfId="0" applyFont="1" applyFill="1" applyBorder="1" applyAlignment="1" applyProtection="1">
      <alignment horizontal="center" vertical="center"/>
      <protection hidden="1"/>
    </xf>
    <xf numFmtId="0" fontId="38" fillId="0" borderId="21" xfId="0" applyFont="1" applyFill="1" applyBorder="1" applyAlignment="1" applyProtection="1">
      <alignment horizontal="right"/>
      <protection hidden="1"/>
    </xf>
    <xf numFmtId="0" fontId="38" fillId="0" borderId="0" xfId="0" applyFont="1" applyFill="1" applyBorder="1" applyAlignment="1" applyProtection="1">
      <alignment horizontal="right"/>
      <protection hidden="1"/>
    </xf>
    <xf numFmtId="0" fontId="38" fillId="0" borderId="22" xfId="0" applyFont="1" applyFill="1" applyBorder="1" applyAlignment="1" applyProtection="1">
      <alignment horizontal="right"/>
      <protection hidden="1"/>
    </xf>
    <xf numFmtId="49" fontId="34" fillId="0" borderId="14" xfId="83" applyNumberFormat="1" applyFont="1" applyBorder="1" applyAlignment="1" applyProtection="1">
      <alignment horizontal="center"/>
      <protection locked="0"/>
    </xf>
    <xf numFmtId="164" fontId="38" fillId="0" borderId="0" xfId="0" applyNumberFormat="1" applyFont="1" applyBorder="1" applyAlignment="1" applyProtection="1">
      <alignment horizontal="left"/>
      <protection hidden="1"/>
    </xf>
    <xf numFmtId="0" fontId="38" fillId="0" borderId="21" xfId="0" applyFont="1" applyBorder="1" applyAlignment="1" applyProtection="1">
      <alignment horizontal="right"/>
      <protection hidden="1"/>
    </xf>
    <xf numFmtId="0" fontId="38" fillId="0" borderId="0" xfId="0" applyFont="1" applyBorder="1" applyAlignment="1" applyProtection="1">
      <alignment horizontal="right"/>
      <protection hidden="1"/>
    </xf>
    <xf numFmtId="0" fontId="38" fillId="44" borderId="21" xfId="0" applyFont="1" applyFill="1" applyBorder="1" applyAlignment="1" applyProtection="1">
      <alignment horizontal="center" vertical="justify"/>
      <protection hidden="1"/>
    </xf>
    <xf numFmtId="0" fontId="0" fillId="44" borderId="0" xfId="0" applyFill="1" applyProtection="1">
      <protection hidden="1"/>
    </xf>
    <xf numFmtId="0" fontId="0" fillId="44" borderId="22" xfId="0" applyFill="1" applyBorder="1" applyProtection="1">
      <protection hidden="1"/>
    </xf>
    <xf numFmtId="0" fontId="0" fillId="44" borderId="21" xfId="0" applyFill="1" applyBorder="1" applyProtection="1">
      <protection hidden="1"/>
    </xf>
    <xf numFmtId="0" fontId="29" fillId="0" borderId="37" xfId="0" applyFont="1" applyBorder="1" applyAlignment="1" applyProtection="1">
      <alignment horizontal="center" vertical="center" wrapText="1"/>
      <protection hidden="1"/>
    </xf>
    <xf numFmtId="0" fontId="29" fillId="0" borderId="46" xfId="0" applyFont="1" applyBorder="1" applyAlignment="1" applyProtection="1">
      <alignment horizontal="center" vertical="center" wrapText="1"/>
      <protection hidden="1"/>
    </xf>
    <xf numFmtId="0" fontId="29" fillId="0" borderId="38" xfId="0" applyFont="1" applyBorder="1" applyAlignment="1" applyProtection="1">
      <alignment horizontal="center" vertical="center" wrapText="1"/>
      <protection hidden="1"/>
    </xf>
    <xf numFmtId="0" fontId="29" fillId="0" borderId="36" xfId="0" applyFont="1" applyBorder="1" applyAlignment="1" applyProtection="1">
      <alignment horizontal="center" vertical="center" wrapText="1"/>
      <protection hidden="1"/>
    </xf>
    <xf numFmtId="0" fontId="29" fillId="0" borderId="0" xfId="0" applyFont="1" applyBorder="1" applyAlignment="1" applyProtection="1">
      <alignment horizontal="center" vertical="center" wrapText="1"/>
      <protection hidden="1"/>
    </xf>
    <xf numFmtId="0" fontId="29" fillId="0" borderId="39" xfId="0" applyFont="1" applyBorder="1" applyAlignment="1" applyProtection="1">
      <alignment horizontal="center" vertical="center" wrapText="1"/>
      <protection hidden="1"/>
    </xf>
    <xf numFmtId="0" fontId="29" fillId="0" borderId="40" xfId="0" applyFont="1" applyBorder="1" applyAlignment="1" applyProtection="1">
      <alignment horizontal="center" vertical="center" wrapText="1"/>
      <protection hidden="1"/>
    </xf>
    <xf numFmtId="0" fontId="29" fillId="0" borderId="47" xfId="0" applyFont="1" applyBorder="1" applyAlignment="1" applyProtection="1">
      <alignment horizontal="center" vertical="center" wrapText="1"/>
      <protection hidden="1"/>
    </xf>
    <xf numFmtId="0" fontId="29" fillId="0" borderId="41" xfId="0" applyFont="1" applyBorder="1" applyAlignment="1" applyProtection="1">
      <alignment horizontal="center" vertical="center" wrapText="1"/>
      <protection hidden="1"/>
    </xf>
    <xf numFmtId="0" fontId="29" fillId="0" borderId="35" xfId="0" applyFont="1" applyFill="1" applyBorder="1" applyAlignment="1" applyProtection="1">
      <alignment horizontal="justify" vertical="top"/>
      <protection hidden="1"/>
    </xf>
    <xf numFmtId="0" fontId="29" fillId="0" borderId="0" xfId="0" applyFont="1" applyFill="1" applyBorder="1" applyAlignment="1" applyProtection="1">
      <alignment horizontal="justify" vertical="top"/>
      <protection hidden="1"/>
    </xf>
    <xf numFmtId="0" fontId="36" fillId="44" borderId="0" xfId="0" applyFont="1" applyFill="1" applyBorder="1" applyAlignment="1" applyProtection="1">
      <alignment horizontal="center" vertical="center"/>
      <protection locked="0" hidden="1"/>
    </xf>
    <xf numFmtId="0" fontId="29" fillId="0" borderId="0" xfId="0" applyFont="1" applyFill="1" applyBorder="1" applyAlignment="1" applyProtection="1">
      <alignment horizontal="justify" vertical="center"/>
      <protection hidden="1"/>
    </xf>
    <xf numFmtId="0" fontId="67" fillId="0" borderId="0" xfId="0" applyFont="1" applyBorder="1" applyAlignment="1" applyProtection="1">
      <alignment horizontal="center"/>
      <protection locked="0" hidden="1"/>
    </xf>
    <xf numFmtId="0" fontId="35" fillId="0" borderId="0" xfId="0" applyFont="1" applyBorder="1" applyAlignment="1" applyProtection="1">
      <alignment horizontal="justify" vertical="center"/>
      <protection hidden="1"/>
    </xf>
    <xf numFmtId="0" fontId="61" fillId="0" borderId="35" xfId="84" applyFont="1" applyFill="1" applyBorder="1" applyAlignment="1" applyProtection="1">
      <alignment horizontal="center"/>
      <protection locked="0"/>
    </xf>
    <xf numFmtId="0" fontId="81" fillId="0" borderId="21" xfId="0" applyFont="1" applyBorder="1" applyAlignment="1" applyProtection="1">
      <alignment horizontal="center" wrapText="1"/>
      <protection hidden="1"/>
    </xf>
    <xf numFmtId="0" fontId="81" fillId="0" borderId="0" xfId="0" applyFont="1" applyBorder="1" applyAlignment="1" applyProtection="1">
      <alignment horizontal="center" wrapText="1"/>
      <protection hidden="1"/>
    </xf>
    <xf numFmtId="0" fontId="81" fillId="0" borderId="22" xfId="0" applyFont="1" applyBorder="1" applyAlignment="1" applyProtection="1">
      <alignment horizontal="center" wrapText="1"/>
      <protection hidden="1"/>
    </xf>
    <xf numFmtId="0" fontId="34" fillId="0" borderId="0" xfId="0" applyFont="1" applyFill="1" applyBorder="1" applyAlignment="1" applyProtection="1">
      <alignment horizontal="left"/>
      <protection hidden="1"/>
    </xf>
    <xf numFmtId="0" fontId="38" fillId="0" borderId="21" xfId="0" applyFont="1" applyBorder="1" applyAlignment="1" applyProtection="1">
      <alignment horizontal="left" textRotation="90"/>
      <protection hidden="1"/>
    </xf>
    <xf numFmtId="0" fontId="38" fillId="0" borderId="0" xfId="0" applyFont="1" applyBorder="1" applyAlignment="1" applyProtection="1">
      <alignment horizontal="left" textRotation="90"/>
      <protection hidden="1"/>
    </xf>
    <xf numFmtId="0" fontId="34" fillId="0" borderId="0" xfId="0" applyFont="1" applyBorder="1" applyAlignment="1" applyProtection="1">
      <alignment horizontal="left"/>
      <protection hidden="1"/>
    </xf>
    <xf numFmtId="0" fontId="34" fillId="0" borderId="0" xfId="0" applyFont="1" applyAlignment="1" applyProtection="1">
      <alignment horizontal="left"/>
      <protection hidden="1"/>
    </xf>
    <xf numFmtId="0" fontId="29" fillId="0" borderId="22" xfId="0" applyFont="1" applyBorder="1" applyAlignment="1" applyProtection="1">
      <alignment horizontal="left"/>
      <protection hidden="1"/>
    </xf>
    <xf numFmtId="0" fontId="29" fillId="0" borderId="0" xfId="0" applyFont="1" applyAlignment="1" applyProtection="1">
      <alignment horizontal="left"/>
      <protection hidden="1"/>
    </xf>
    <xf numFmtId="2" fontId="75" fillId="0" borderId="0" xfId="0" applyNumberFormat="1" applyFont="1" applyFill="1" applyBorder="1" applyAlignment="1" applyProtection="1">
      <alignment horizontal="left" vertical="center"/>
      <protection hidden="1"/>
    </xf>
    <xf numFmtId="0" fontId="40" fillId="0" borderId="44" xfId="0" applyFont="1" applyFill="1" applyBorder="1" applyAlignment="1" applyProtection="1">
      <alignment horizontal="left" vertical="center"/>
      <protection hidden="1"/>
    </xf>
    <xf numFmtId="0" fontId="82" fillId="44" borderId="0" xfId="84" applyFont="1" applyFill="1" applyBorder="1" applyAlignment="1" applyProtection="1">
      <alignment horizontal="center" vertical="center"/>
      <protection locked="0" hidden="1"/>
    </xf>
  </cellXfs>
  <cellStyles count="90">
    <cellStyle name="Accent1" xfId="1" builtinId="29" customBuiltin="1"/>
    <cellStyle name="Accent1 - 20%" xfId="2"/>
    <cellStyle name="Accent1 - 40%" xfId="3"/>
    <cellStyle name="Accent1 - 60%" xfId="4"/>
    <cellStyle name="Accent2" xfId="5" builtinId="33" customBuiltin="1"/>
    <cellStyle name="Accent2 - 20%" xfId="6"/>
    <cellStyle name="Accent2 - 40%" xfId="7"/>
    <cellStyle name="Accent2 - 60%" xfId="8"/>
    <cellStyle name="Accent3" xfId="9" builtinId="37" customBuiltin="1"/>
    <cellStyle name="Accent3 - 20%" xfId="10"/>
    <cellStyle name="Accent3 - 40%" xfId="11"/>
    <cellStyle name="Accent3 - 60%" xfId="12"/>
    <cellStyle name="Accent4" xfId="13" builtinId="41" customBuiltin="1"/>
    <cellStyle name="Accent4 - 20%" xfId="14"/>
    <cellStyle name="Accent4 - 40%" xfId="15"/>
    <cellStyle name="Accent4 - 60%" xfId="16"/>
    <cellStyle name="Accent5" xfId="17" builtinId="45" customBuiltin="1"/>
    <cellStyle name="Accent5 - 20%" xfId="18"/>
    <cellStyle name="Accent5 - 40%" xfId="19"/>
    <cellStyle name="Accent5 - 60%" xfId="20"/>
    <cellStyle name="Accent6" xfId="21" builtinId="49" customBuiltin="1"/>
    <cellStyle name="Accent6 - 20%" xfId="22"/>
    <cellStyle name="Accent6 - 40%" xfId="23"/>
    <cellStyle name="Accent6 - 60%" xfId="24"/>
    <cellStyle name="Bad" xfId="25" builtinId="27" customBuiltin="1"/>
    <cellStyle name="Calculation" xfId="26" builtinId="22" customBuiltin="1"/>
    <cellStyle name="Check Cell" xfId="27" builtinId="23" customBuiltin="1"/>
    <cellStyle name="Emphasis 1" xfId="28"/>
    <cellStyle name="Emphasis 2" xfId="29"/>
    <cellStyle name="Emphasis 3" xfId="30"/>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84" builtinId="8"/>
    <cellStyle name="Hyperlink 2" xfId="89"/>
    <cellStyle name="Input" xfId="36" builtinId="20" customBuiltin="1"/>
    <cellStyle name="Linked Cell" xfId="37" builtinId="24" customBuiltin="1"/>
    <cellStyle name="Neutral" xfId="38" builtinId="28" customBuiltin="1"/>
    <cellStyle name="Normal" xfId="0" builtinId="0"/>
    <cellStyle name="Normal 2" xfId="83"/>
    <cellStyle name="Normal 2 2" xfId="86"/>
    <cellStyle name="Normal 3" xfId="85"/>
    <cellStyle name="Normal 3 2" xfId="87"/>
    <cellStyle name="Normal 6 2" xfId="88"/>
    <cellStyle name="Note" xfId="39" builtinId="10" customBuiltin="1"/>
    <cellStyle name="Output" xfId="40" builtinId="21" customBuiltin="1"/>
    <cellStyle name="SAPBEXaggData" xfId="41"/>
    <cellStyle name="SAPBEXaggDataEmph" xfId="42"/>
    <cellStyle name="SAPBEXaggItem" xfId="43"/>
    <cellStyle name="SAPBEXaggItemX" xfId="44"/>
    <cellStyle name="SAPBEXchaText" xfId="45"/>
    <cellStyle name="SAPBEXexcBad7" xfId="46"/>
    <cellStyle name="SAPBEXexcBad8" xfId="47"/>
    <cellStyle name="SAPBEXexcBad9" xfId="48"/>
    <cellStyle name="SAPBEXexcCritical4" xfId="49"/>
    <cellStyle name="SAPBEXexcCritical5" xfId="50"/>
    <cellStyle name="SAPBEXexcCritical6" xfId="51"/>
    <cellStyle name="SAPBEXexcGood1" xfId="52"/>
    <cellStyle name="SAPBEXexcGood2" xfId="53"/>
    <cellStyle name="SAPBEXexcGood3" xfId="54"/>
    <cellStyle name="SAPBEXfilterDrill" xfId="55"/>
    <cellStyle name="SAPBEXfilterItem" xfId="56"/>
    <cellStyle name="SAPBEXfilterText" xfId="57"/>
    <cellStyle name="SAPBEXformats" xfId="58"/>
    <cellStyle name="SAPBEXheaderItem" xfId="59"/>
    <cellStyle name="SAPBEXheaderText" xfId="60"/>
    <cellStyle name="SAPBEXHLevel0" xfId="61"/>
    <cellStyle name="SAPBEXHLevel0X" xfId="62"/>
    <cellStyle name="SAPBEXHLevel1" xfId="63"/>
    <cellStyle name="SAPBEXHLevel1X" xfId="64"/>
    <cellStyle name="SAPBEXHLevel2" xfId="65"/>
    <cellStyle name="SAPBEXHLevel2X" xfId="66"/>
    <cellStyle name="SAPBEXHLevel3" xfId="67"/>
    <cellStyle name="SAPBEXHLevel3X" xfId="68"/>
    <cellStyle name="SAPBEXinputData" xfId="69"/>
    <cellStyle name="SAPBEXresData" xfId="70"/>
    <cellStyle name="SAPBEXresDataEmph" xfId="71"/>
    <cellStyle name="SAPBEXresItem" xfId="72"/>
    <cellStyle name="SAPBEXresItemX" xfId="73"/>
    <cellStyle name="SAPBEXstdData" xfId="74"/>
    <cellStyle name="SAPBEXstdDataEmph" xfId="75"/>
    <cellStyle name="SAPBEXstdItem" xfId="76"/>
    <cellStyle name="SAPBEXstdItemX" xfId="77"/>
    <cellStyle name="SAPBEXtitle" xfId="78"/>
    <cellStyle name="SAPBEXundefined" xfId="79"/>
    <cellStyle name="Sheet Title" xfId="80"/>
    <cellStyle name="Total" xfId="81" builtinId="25" customBuiltin="1"/>
    <cellStyle name="Warning Text" xfId="82" builtinId="11" customBuiltin="1"/>
  </cellStyles>
  <dxfs count="1">
    <dxf>
      <font>
        <b/>
        <i val="0"/>
        <strike val="0"/>
        <color theme="3"/>
      </font>
      <fill>
        <patternFill>
          <bgColor theme="9" tint="0.59996337778862885"/>
        </patternFill>
      </fill>
      <border>
        <left/>
        <right/>
        <top/>
        <bottom/>
        <vertical/>
        <horizontal/>
      </border>
    </dxf>
  </dxfs>
  <tableStyles count="0" defaultTableStyle="TableStyleMedium9" defaultPivotStyle="PivotStyleLight16"/>
  <colors>
    <mruColors>
      <color rgb="FF0000FF"/>
      <color rgb="FF0000CC"/>
      <color rgb="FFEAEAEA"/>
      <color rgb="FFCCFF99"/>
      <color rgb="FFDDDDDD"/>
      <color rgb="FF1F497D"/>
      <color rgb="FFFFFFCC"/>
      <color rgb="FF33ED56"/>
      <color rgb="FFD3D3D3"/>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14</xdr:row>
      <xdr:rowOff>19050</xdr:rowOff>
    </xdr:from>
    <xdr:to>
      <xdr:col>2</xdr:col>
      <xdr:colOff>266700</xdr:colOff>
      <xdr:row>17</xdr:row>
      <xdr:rowOff>130711</xdr:rowOff>
    </xdr:to>
    <xdr:pic>
      <xdr:nvPicPr>
        <xdr:cNvPr id="5" name="Picture 4" descr="Cubico.JPG">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srcRect l="18000" r="16000"/>
        <a:stretch>
          <a:fillRect/>
        </a:stretch>
      </xdr:blipFill>
      <xdr:spPr>
        <a:xfrm>
          <a:off x="285750" y="2200275"/>
          <a:ext cx="457200" cy="654586"/>
        </a:xfrm>
        <a:prstGeom prst="rect">
          <a:avLst/>
        </a:prstGeom>
      </xdr:spPr>
    </xdr:pic>
    <xdr:clientData/>
  </xdr:twoCellAnchor>
  <xdr:twoCellAnchor editAs="oneCell">
    <xdr:from>
      <xdr:col>1</xdr:col>
      <xdr:colOff>152398</xdr:colOff>
      <xdr:row>20</xdr:row>
      <xdr:rowOff>66674</xdr:rowOff>
    </xdr:from>
    <xdr:to>
      <xdr:col>2</xdr:col>
      <xdr:colOff>276225</xdr:colOff>
      <xdr:row>23</xdr:row>
      <xdr:rowOff>151299</xdr:rowOff>
    </xdr:to>
    <xdr:pic>
      <xdr:nvPicPr>
        <xdr:cNvPr id="6" name="Picture 5" descr="Paralelepipedico.JP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cstate="print"/>
        <a:srcRect l="12000" r="16000"/>
        <a:stretch>
          <a:fillRect/>
        </a:stretch>
      </xdr:blipFill>
      <xdr:spPr>
        <a:xfrm>
          <a:off x="333373" y="3314699"/>
          <a:ext cx="419102" cy="627550"/>
        </a:xfrm>
        <a:prstGeom prst="rect">
          <a:avLst/>
        </a:prstGeom>
      </xdr:spPr>
    </xdr:pic>
    <xdr:clientData/>
  </xdr:twoCellAnchor>
  <xdr:twoCellAnchor editAs="oneCell">
    <xdr:from>
      <xdr:col>1</xdr:col>
      <xdr:colOff>85722</xdr:colOff>
      <xdr:row>26</xdr:row>
      <xdr:rowOff>114301</xdr:rowOff>
    </xdr:from>
    <xdr:to>
      <xdr:col>2</xdr:col>
      <xdr:colOff>228600</xdr:colOff>
      <xdr:row>30</xdr:row>
      <xdr:rowOff>125603</xdr:rowOff>
    </xdr:to>
    <xdr:pic>
      <xdr:nvPicPr>
        <xdr:cNvPr id="11" name="Picture 10" descr="Simples1_2 faces.JPG">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3" cstate="print"/>
        <a:srcRect l="13098" r="18136" b="5506"/>
        <a:stretch>
          <a:fillRect/>
        </a:stretch>
      </xdr:blipFill>
      <xdr:spPr>
        <a:xfrm>
          <a:off x="266697" y="4124326"/>
          <a:ext cx="438153" cy="735202"/>
        </a:xfrm>
        <a:prstGeom prst="rect">
          <a:avLst/>
        </a:prstGeom>
      </xdr:spPr>
    </xdr:pic>
    <xdr:clientData/>
  </xdr:twoCellAnchor>
  <xdr:twoCellAnchor editAs="oneCell">
    <xdr:from>
      <xdr:col>1</xdr:col>
      <xdr:colOff>66675</xdr:colOff>
      <xdr:row>38</xdr:row>
      <xdr:rowOff>123826</xdr:rowOff>
    </xdr:from>
    <xdr:to>
      <xdr:col>2</xdr:col>
      <xdr:colOff>302894</xdr:colOff>
      <xdr:row>42</xdr:row>
      <xdr:rowOff>76200</xdr:rowOff>
    </xdr:to>
    <xdr:pic>
      <xdr:nvPicPr>
        <xdr:cNvPr id="14" name="Picture 13" descr="Triangular.JPG">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4" cstate="print"/>
        <a:srcRect l="12027" r="10469"/>
        <a:stretch>
          <a:fillRect/>
        </a:stretch>
      </xdr:blipFill>
      <xdr:spPr>
        <a:xfrm>
          <a:off x="247650" y="6677026"/>
          <a:ext cx="531494" cy="676274"/>
        </a:xfrm>
        <a:prstGeom prst="rect">
          <a:avLst/>
        </a:prstGeom>
      </xdr:spPr>
    </xdr:pic>
    <xdr:clientData/>
  </xdr:twoCellAnchor>
  <xdr:twoCellAnchor editAs="oneCell">
    <xdr:from>
      <xdr:col>1</xdr:col>
      <xdr:colOff>38100</xdr:colOff>
      <xdr:row>33</xdr:row>
      <xdr:rowOff>1</xdr:rowOff>
    </xdr:from>
    <xdr:to>
      <xdr:col>2</xdr:col>
      <xdr:colOff>161925</xdr:colOff>
      <xdr:row>36</xdr:row>
      <xdr:rowOff>92274</xdr:rowOff>
    </xdr:to>
    <xdr:pic>
      <xdr:nvPicPr>
        <xdr:cNvPr id="13" name="Picture 12" descr="Simples1_2 faces.JPG">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3" cstate="print"/>
        <a:srcRect l="13098" r="18136" b="5506"/>
        <a:stretch>
          <a:fillRect/>
        </a:stretch>
      </xdr:blipFill>
      <xdr:spPr>
        <a:xfrm>
          <a:off x="219075" y="5076826"/>
          <a:ext cx="419100" cy="635198"/>
        </a:xfrm>
        <a:prstGeom prst="rect">
          <a:avLst/>
        </a:prstGeom>
      </xdr:spPr>
    </xdr:pic>
    <xdr:clientData/>
  </xdr:twoCellAnchor>
  <xdr:twoCellAnchor editAs="oneCell">
    <xdr:from>
      <xdr:col>0</xdr:col>
      <xdr:colOff>76200</xdr:colOff>
      <xdr:row>0</xdr:row>
      <xdr:rowOff>85726</xdr:rowOff>
    </xdr:from>
    <xdr:to>
      <xdr:col>3</xdr:col>
      <xdr:colOff>118950</xdr:colOff>
      <xdr:row>4</xdr:row>
      <xdr:rowOff>40152</xdr:rowOff>
    </xdr:to>
    <xdr:pic>
      <xdr:nvPicPr>
        <xdr:cNvPr id="2" name="Picture 1">
          <a:extLst>
            <a:ext uri="{FF2B5EF4-FFF2-40B4-BE49-F238E27FC236}">
              <a16:creationId xmlns:a16="http://schemas.microsoft.com/office/drawing/2014/main" id="{44018B58-FEF5-416C-BB9C-3A0F98CC6B92}"/>
            </a:ext>
          </a:extLst>
        </xdr:cNvPr>
        <xdr:cNvPicPr>
          <a:picLocks noChangeAspect="1"/>
        </xdr:cNvPicPr>
      </xdr:nvPicPr>
      <xdr:blipFill>
        <a:blip xmlns:r="http://schemas.openxmlformats.org/officeDocument/2006/relationships" r:embed="rId5" cstate="email">
          <a:extLst>
            <a:ext uri="{28A0092B-C50C-407E-A947-70E740481C1C}">
              <a14:useLocalDpi xmlns:a14="http://schemas.microsoft.com/office/drawing/2010/main"/>
            </a:ext>
          </a:extLst>
        </a:blip>
        <a:stretch>
          <a:fillRect/>
        </a:stretch>
      </xdr:blipFill>
      <xdr:spPr>
        <a:xfrm>
          <a:off x="76200" y="85726"/>
          <a:ext cx="900000" cy="611651"/>
        </a:xfrm>
        <a:prstGeom prst="rect">
          <a:avLst/>
        </a:prstGeom>
      </xdr:spPr>
    </xdr:pic>
    <xdr:clientData/>
  </xdr:twoCellAnchor>
  <xdr:twoCellAnchor editAs="oneCell">
    <xdr:from>
      <xdr:col>12</xdr:col>
      <xdr:colOff>361950</xdr:colOff>
      <xdr:row>57</xdr:row>
      <xdr:rowOff>95250</xdr:rowOff>
    </xdr:from>
    <xdr:to>
      <xdr:col>18</xdr:col>
      <xdr:colOff>94050</xdr:colOff>
      <xdr:row>59</xdr:row>
      <xdr:rowOff>87382</xdr:rowOff>
    </xdr:to>
    <xdr:pic>
      <xdr:nvPicPr>
        <xdr:cNvPr id="9" name="Picture 8">
          <a:extLst>
            <a:ext uri="{FF2B5EF4-FFF2-40B4-BE49-F238E27FC236}">
              <a16:creationId xmlns:a16="http://schemas.microsoft.com/office/drawing/2014/main" id="{23B71E56-DB3E-44E6-ABF3-A45D71CF686D}"/>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b="6965"/>
        <a:stretch/>
      </xdr:blipFill>
      <xdr:spPr>
        <a:xfrm>
          <a:off x="4743450" y="9944100"/>
          <a:ext cx="1980000" cy="296932"/>
        </a:xfrm>
        <a:prstGeom prst="rect">
          <a:avLst/>
        </a:prstGeom>
      </xdr:spPr>
    </xdr:pic>
    <xdr:clientData/>
  </xdr:twoCellAnchor>
  <xdr:twoCellAnchor editAs="oneCell">
    <xdr:from>
      <xdr:col>14</xdr:col>
      <xdr:colOff>295275</xdr:colOff>
      <xdr:row>0</xdr:row>
      <xdr:rowOff>57150</xdr:rowOff>
    </xdr:from>
    <xdr:to>
      <xdr:col>18</xdr:col>
      <xdr:colOff>103343</xdr:colOff>
      <xdr:row>3</xdr:row>
      <xdr:rowOff>92325</xdr:rowOff>
    </xdr:to>
    <xdr:pic>
      <xdr:nvPicPr>
        <xdr:cNvPr id="12" name="Picture 11">
          <a:extLst>
            <a:ext uri="{FF2B5EF4-FFF2-40B4-BE49-F238E27FC236}">
              <a16:creationId xmlns:a16="http://schemas.microsoft.com/office/drawing/2014/main" id="{4710F7D2-0668-465B-A1D0-FEC5DE6D717C}"/>
            </a:ext>
          </a:extLst>
        </xdr:cNvPr>
        <xdr:cNvPicPr>
          <a:picLocks noChangeAspect="1"/>
        </xdr:cNvPicPr>
      </xdr:nvPicPr>
      <xdr:blipFill rotWithShape="1">
        <a:blip xmlns:r="http://schemas.openxmlformats.org/officeDocument/2006/relationships" r:embed="rId7" cstate="email">
          <a:extLst>
            <a:ext uri="{28A0092B-C50C-407E-A947-70E740481C1C}">
              <a14:useLocalDpi xmlns:a14="http://schemas.microsoft.com/office/drawing/2010/main"/>
            </a:ext>
          </a:extLst>
        </a:blip>
        <a:srcRect/>
        <a:stretch/>
      </xdr:blipFill>
      <xdr:spPr>
        <a:xfrm>
          <a:off x="5438775" y="57150"/>
          <a:ext cx="1293968" cy="54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133350</xdr:colOff>
      <xdr:row>0</xdr:row>
      <xdr:rowOff>76201</xdr:rowOff>
    </xdr:from>
    <xdr:to>
      <xdr:col>3</xdr:col>
      <xdr:colOff>366600</xdr:colOff>
      <xdr:row>3</xdr:row>
      <xdr:rowOff>144927</xdr:rowOff>
    </xdr:to>
    <xdr:pic>
      <xdr:nvPicPr>
        <xdr:cNvPr id="2" name="Picture 1">
          <a:extLst>
            <a:ext uri="{FF2B5EF4-FFF2-40B4-BE49-F238E27FC236}">
              <a16:creationId xmlns:a16="http://schemas.microsoft.com/office/drawing/2014/main" id="{79E75C64-61B5-4FF2-ABCA-4011BEE5CECC}"/>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133350" y="76201"/>
          <a:ext cx="900000" cy="611651"/>
        </a:xfrm>
        <a:prstGeom prst="rect">
          <a:avLst/>
        </a:prstGeom>
      </xdr:spPr>
    </xdr:pic>
    <xdr:clientData/>
  </xdr:twoCellAnchor>
  <xdr:twoCellAnchor editAs="oneCell">
    <xdr:from>
      <xdr:col>7</xdr:col>
      <xdr:colOff>114300</xdr:colOff>
      <xdr:row>35</xdr:row>
      <xdr:rowOff>161925</xdr:rowOff>
    </xdr:from>
    <xdr:to>
      <xdr:col>11</xdr:col>
      <xdr:colOff>236925</xdr:colOff>
      <xdr:row>37</xdr:row>
      <xdr:rowOff>96907</xdr:rowOff>
    </xdr:to>
    <xdr:pic>
      <xdr:nvPicPr>
        <xdr:cNvPr id="4" name="Picture 3">
          <a:extLst>
            <a:ext uri="{FF2B5EF4-FFF2-40B4-BE49-F238E27FC236}">
              <a16:creationId xmlns:a16="http://schemas.microsoft.com/office/drawing/2014/main" id="{B325AD71-1026-4432-B153-6E43F5C5125E}"/>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6965"/>
        <a:stretch/>
      </xdr:blipFill>
      <xdr:spPr>
        <a:xfrm>
          <a:off x="2381250" y="6496050"/>
          <a:ext cx="1980000" cy="29693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md.pt/congresso/2019/" TargetMode="External"/><Relationship Id="rId1" Type="http://schemas.openxmlformats.org/officeDocument/2006/relationships/hyperlink" Target="mailto:servifil@ccl.fil.p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ervifil@ccl.fil.p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G106"/>
  <sheetViews>
    <sheetView showGridLines="0" tabSelected="1" zoomScaleNormal="100" workbookViewId="0">
      <selection activeCell="L1" sqref="L1:M1"/>
    </sheetView>
  </sheetViews>
  <sheetFormatPr defaultColWidth="3.28515625" defaultRowHeight="12" customHeight="1" x14ac:dyDescent="0.2"/>
  <cols>
    <col min="1" max="1" width="2.7109375" style="148" customWidth="1"/>
    <col min="2" max="2" width="4.42578125" style="148" customWidth="1"/>
    <col min="3" max="3" width="5.7109375" style="215" customWidth="1"/>
    <col min="4" max="4" width="5.7109375" style="148" customWidth="1"/>
    <col min="5" max="5" width="6.42578125" style="148" customWidth="1"/>
    <col min="6" max="6" width="6.42578125" style="216" customWidth="1"/>
    <col min="7" max="7" width="5.7109375" style="152" customWidth="1"/>
    <col min="8" max="9" width="5.7109375" style="217" customWidth="1"/>
    <col min="10" max="10" width="5.7109375" style="152" customWidth="1"/>
    <col min="11" max="11" width="5.7109375" style="194" customWidth="1"/>
    <col min="12" max="14" width="5.7109375" style="148" customWidth="1"/>
    <col min="15" max="15" width="6.42578125" style="148" customWidth="1"/>
    <col min="16" max="16" width="5" style="148" customWidth="1"/>
    <col min="17" max="17" width="8.140625" style="148" customWidth="1"/>
    <col min="18" max="18" width="2.7109375" style="148" customWidth="1"/>
    <col min="19" max="19" width="2.42578125" style="212" customWidth="1"/>
    <col min="20" max="20" width="9.5703125" style="289" hidden="1" customWidth="1"/>
    <col min="21" max="21" width="4" style="300" hidden="1" customWidth="1"/>
    <col min="22" max="22" width="20.5703125" style="289" hidden="1" customWidth="1"/>
    <col min="23" max="23" width="8.7109375" style="289" hidden="1" customWidth="1"/>
    <col min="24" max="24" width="8.7109375" style="155" customWidth="1"/>
    <col min="25" max="33" width="5.85546875" style="148" customWidth="1"/>
    <col min="34" max="16384" width="3.28515625" style="148"/>
  </cols>
  <sheetData>
    <row r="1" spans="1:24" ht="15.75" customHeight="1" thickTop="1" thickBot="1" x14ac:dyDescent="0.25">
      <c r="A1" s="188"/>
      <c r="B1" s="189"/>
      <c r="C1" s="189"/>
      <c r="D1" s="189"/>
      <c r="E1" s="111"/>
      <c r="F1" s="111"/>
      <c r="G1" s="346" t="s">
        <v>77</v>
      </c>
      <c r="H1" s="346"/>
      <c r="I1" s="346"/>
      <c r="J1" s="346"/>
      <c r="K1" s="346"/>
      <c r="L1" s="344" t="s">
        <v>18</v>
      </c>
      <c r="M1" s="345"/>
      <c r="N1" s="189"/>
      <c r="O1" s="189"/>
      <c r="P1" s="189"/>
      <c r="Q1" s="189"/>
      <c r="R1" s="190"/>
      <c r="S1" s="218"/>
      <c r="T1" s="280" t="s">
        <v>18</v>
      </c>
      <c r="U1" s="281" t="s">
        <v>2</v>
      </c>
      <c r="V1" s="282" t="str">
        <f>IF($L$1="Português",V2,(IF($L$1="English",V3,(IF($L$1="Español",V4,(IF($L$1="Français",V5)))))))</f>
        <v xml:space="preserve">14 a 16 de Novembro 2019    </v>
      </c>
      <c r="W1" s="283"/>
    </row>
    <row r="2" spans="1:24" ht="12" customHeight="1" x14ac:dyDescent="0.2">
      <c r="A2" s="374" t="str">
        <f>'T1'!$K$16</f>
        <v>(5) ESPAÇOS PUBLICITÁRIOS - PENDÕES</v>
      </c>
      <c r="B2" s="375"/>
      <c r="C2" s="375"/>
      <c r="D2" s="375"/>
      <c r="E2" s="375"/>
      <c r="F2" s="375"/>
      <c r="G2" s="375"/>
      <c r="H2" s="375"/>
      <c r="I2" s="375"/>
      <c r="J2" s="375"/>
      <c r="K2" s="375"/>
      <c r="L2" s="375"/>
      <c r="M2" s="375"/>
      <c r="N2" s="375"/>
      <c r="O2" s="375"/>
      <c r="P2" s="375"/>
      <c r="Q2" s="375"/>
      <c r="R2" s="375"/>
      <c r="S2" s="376"/>
      <c r="T2" s="284" t="s">
        <v>19</v>
      </c>
      <c r="U2" s="285"/>
      <c r="V2" s="286" t="s">
        <v>173</v>
      </c>
      <c r="W2" s="283"/>
    </row>
    <row r="3" spans="1:24" ht="12" customHeight="1" x14ac:dyDescent="0.2">
      <c r="A3" s="374"/>
      <c r="B3" s="375"/>
      <c r="C3" s="375"/>
      <c r="D3" s="375"/>
      <c r="E3" s="375"/>
      <c r="F3" s="375"/>
      <c r="G3" s="375"/>
      <c r="H3" s="375"/>
      <c r="I3" s="375"/>
      <c r="J3" s="375"/>
      <c r="K3" s="375"/>
      <c r="L3" s="375"/>
      <c r="M3" s="375"/>
      <c r="N3" s="375"/>
      <c r="O3" s="375"/>
      <c r="P3" s="375"/>
      <c r="Q3" s="375"/>
      <c r="R3" s="375"/>
      <c r="S3" s="376"/>
      <c r="T3" s="284" t="s">
        <v>20</v>
      </c>
      <c r="U3" s="285">
        <v>1</v>
      </c>
      <c r="V3" s="287" t="s">
        <v>174</v>
      </c>
      <c r="W3" s="283"/>
    </row>
    <row r="4" spans="1:24" ht="12" customHeight="1" thickBot="1" x14ac:dyDescent="0.25">
      <c r="A4" s="352" t="str">
        <f>'T1'!$C$1</f>
        <v>Prazo de Inscrição:</v>
      </c>
      <c r="B4" s="353"/>
      <c r="C4" s="353"/>
      <c r="D4" s="353"/>
      <c r="E4" s="353"/>
      <c r="F4" s="353"/>
      <c r="G4" s="353"/>
      <c r="H4" s="353"/>
      <c r="I4" s="353"/>
      <c r="J4" s="353"/>
      <c r="K4" s="351">
        <v>43759</v>
      </c>
      <c r="L4" s="351"/>
      <c r="M4" s="118"/>
      <c r="N4" s="118"/>
      <c r="O4" s="118"/>
      <c r="P4" s="118"/>
      <c r="Q4" s="118"/>
      <c r="R4" s="118"/>
      <c r="S4" s="119"/>
      <c r="T4" s="288" t="s">
        <v>62</v>
      </c>
      <c r="U4" s="285">
        <v>2</v>
      </c>
      <c r="V4" s="287" t="s">
        <v>175</v>
      </c>
      <c r="W4" s="283"/>
    </row>
    <row r="5" spans="1:24" ht="12" customHeight="1" x14ac:dyDescent="0.2">
      <c r="A5" s="347" t="str">
        <f>$V$1</f>
        <v xml:space="preserve">14 a 16 de Novembro 2019    </v>
      </c>
      <c r="B5" s="348"/>
      <c r="C5" s="348"/>
      <c r="D5" s="348"/>
      <c r="E5" s="348"/>
      <c r="F5" s="348"/>
      <c r="G5" s="348"/>
      <c r="H5" s="348"/>
      <c r="I5" s="348"/>
      <c r="J5" s="348"/>
      <c r="K5" s="348"/>
      <c r="L5" s="348"/>
      <c r="M5" s="348"/>
      <c r="N5" s="348"/>
      <c r="O5" s="348"/>
      <c r="P5" s="348"/>
      <c r="Q5" s="348"/>
      <c r="R5" s="348"/>
      <c r="S5" s="349"/>
      <c r="U5" s="285">
        <v>3</v>
      </c>
      <c r="V5" s="75" t="s">
        <v>176</v>
      </c>
      <c r="W5" s="283"/>
    </row>
    <row r="6" spans="1:24" ht="12" customHeight="1" x14ac:dyDescent="0.2">
      <c r="A6" s="354" t="str">
        <f>'T2'!$A$3</f>
        <v>Requisições durante a montagem e realização tem um agravamento de 30% e está sujeita à disponibilidade do produto. A desistência de serviços 
solicitados só poderá ser feita até ao 4º dia antes do período de montagem, a partir desta data não haverá lugar à devolução do valor pago.</v>
      </c>
      <c r="B6" s="355"/>
      <c r="C6" s="355"/>
      <c r="D6" s="355"/>
      <c r="E6" s="355"/>
      <c r="F6" s="355"/>
      <c r="G6" s="355"/>
      <c r="H6" s="355"/>
      <c r="I6" s="355"/>
      <c r="J6" s="355"/>
      <c r="K6" s="355"/>
      <c r="L6" s="355"/>
      <c r="M6" s="355"/>
      <c r="N6" s="355"/>
      <c r="O6" s="355"/>
      <c r="P6" s="355"/>
      <c r="Q6" s="355"/>
      <c r="R6" s="355"/>
      <c r="S6" s="356"/>
      <c r="U6" s="285">
        <v>4</v>
      </c>
      <c r="W6" s="283"/>
    </row>
    <row r="7" spans="1:24" ht="12" customHeight="1" x14ac:dyDescent="0.2">
      <c r="A7" s="357"/>
      <c r="B7" s="355"/>
      <c r="C7" s="355"/>
      <c r="D7" s="355"/>
      <c r="E7" s="355"/>
      <c r="F7" s="355"/>
      <c r="G7" s="355"/>
      <c r="H7" s="355"/>
      <c r="I7" s="355"/>
      <c r="J7" s="355"/>
      <c r="K7" s="355"/>
      <c r="L7" s="355"/>
      <c r="M7" s="355"/>
      <c r="N7" s="355"/>
      <c r="O7" s="355"/>
      <c r="P7" s="355"/>
      <c r="Q7" s="355"/>
      <c r="R7" s="355"/>
      <c r="S7" s="356"/>
      <c r="U7" s="285">
        <v>5</v>
      </c>
      <c r="W7" s="283"/>
    </row>
    <row r="8" spans="1:24" s="149" customFormat="1" ht="12" customHeight="1" x14ac:dyDescent="0.2">
      <c r="A8" s="60"/>
      <c r="B8" s="61"/>
      <c r="C8" s="61"/>
      <c r="D8" s="61"/>
      <c r="E8" s="61"/>
      <c r="F8" s="68"/>
      <c r="G8" s="61"/>
      <c r="H8" s="30"/>
      <c r="I8" s="59" t="s">
        <v>25</v>
      </c>
      <c r="J8" s="32" t="str">
        <f>'T1'!$K$11</f>
        <v>Campos Obrigatórios</v>
      </c>
      <c r="K8" s="80"/>
      <c r="L8" s="61"/>
      <c r="M8" s="61"/>
      <c r="N8" s="61"/>
      <c r="O8" s="30"/>
      <c r="P8" s="30"/>
      <c r="Q8" s="30"/>
      <c r="R8" s="61"/>
      <c r="S8" s="220"/>
      <c r="T8" s="290"/>
      <c r="U8" s="285">
        <v>6</v>
      </c>
      <c r="V8" s="290"/>
      <c r="W8" s="283"/>
      <c r="X8" s="221"/>
    </row>
    <row r="9" spans="1:24" s="150" customFormat="1" ht="12" customHeight="1" x14ac:dyDescent="0.2">
      <c r="A9" s="35"/>
      <c r="B9" s="59" t="s">
        <v>25</v>
      </c>
      <c r="C9" s="33" t="str">
        <f>'T1'!$C$11</f>
        <v>Nº Contribuinte:</v>
      </c>
      <c r="D9" s="53"/>
      <c r="E9" s="33"/>
      <c r="F9" s="350"/>
      <c r="G9" s="350"/>
      <c r="H9" s="350"/>
      <c r="I9" s="350"/>
      <c r="J9" s="350"/>
      <c r="K9" s="79"/>
      <c r="L9" s="53"/>
      <c r="M9" s="53"/>
      <c r="N9" s="53"/>
      <c r="O9" s="34"/>
      <c r="P9" s="34"/>
      <c r="Q9" s="34"/>
      <c r="R9" s="53"/>
      <c r="S9" s="222"/>
      <c r="T9" s="283"/>
      <c r="U9" s="285">
        <v>7</v>
      </c>
      <c r="V9" s="283"/>
      <c r="W9" s="283"/>
      <c r="X9" s="219"/>
    </row>
    <row r="10" spans="1:24" s="150" customFormat="1" ht="12" customHeight="1" x14ac:dyDescent="0.2">
      <c r="A10" s="35"/>
      <c r="B10" s="59" t="s">
        <v>25</v>
      </c>
      <c r="C10" s="33" t="str">
        <f>'T1'!$K$21</f>
        <v>Nome da Empresa Expositora:</v>
      </c>
      <c r="D10" s="53"/>
      <c r="G10" s="340"/>
      <c r="H10" s="340"/>
      <c r="I10" s="340"/>
      <c r="J10" s="340"/>
      <c r="K10" s="340"/>
      <c r="L10" s="340"/>
      <c r="M10" s="340"/>
      <c r="N10" s="340"/>
      <c r="O10" s="340"/>
      <c r="P10" s="340"/>
      <c r="Q10" s="340"/>
      <c r="R10" s="53"/>
      <c r="S10" s="222"/>
      <c r="T10" s="283"/>
      <c r="U10" s="285">
        <v>8</v>
      </c>
      <c r="V10" s="283"/>
      <c r="W10" s="283"/>
      <c r="X10" s="219"/>
    </row>
    <row r="11" spans="1:24" s="150" customFormat="1" ht="12" customHeight="1" x14ac:dyDescent="0.2">
      <c r="A11" s="98"/>
      <c r="B11" s="99"/>
      <c r="C11" s="100"/>
      <c r="D11" s="101"/>
      <c r="E11" s="101"/>
      <c r="F11" s="102"/>
      <c r="G11" s="103"/>
      <c r="H11" s="104"/>
      <c r="I11" s="104"/>
      <c r="J11" s="105"/>
      <c r="K11" s="106"/>
      <c r="L11" s="105"/>
      <c r="M11" s="105"/>
      <c r="N11" s="105"/>
      <c r="O11" s="107"/>
      <c r="P11" s="107"/>
      <c r="Q11" s="107"/>
      <c r="R11" s="99"/>
      <c r="S11" s="223"/>
      <c r="T11" s="283"/>
      <c r="U11" s="285">
        <v>9</v>
      </c>
      <c r="V11" s="283"/>
      <c r="W11" s="283"/>
      <c r="X11" s="219"/>
    </row>
    <row r="12" spans="1:24" s="150" customFormat="1" ht="12" customHeight="1" x14ac:dyDescent="0.2">
      <c r="A12" s="85"/>
      <c r="B12" s="53"/>
      <c r="C12" s="95"/>
      <c r="D12" s="95"/>
      <c r="E12" s="95"/>
      <c r="F12" s="95"/>
      <c r="G12" s="95"/>
      <c r="H12" s="95"/>
      <c r="I12" s="95"/>
      <c r="J12" s="95"/>
      <c r="K12" s="95"/>
      <c r="L12" s="95"/>
      <c r="M12" s="95"/>
      <c r="N12" s="95"/>
      <c r="O12" s="95"/>
      <c r="P12" s="95"/>
      <c r="Q12" s="95"/>
      <c r="R12" s="95"/>
      <c r="S12" s="96"/>
      <c r="T12" s="283"/>
      <c r="U12" s="285">
        <v>10</v>
      </c>
      <c r="V12" s="283"/>
      <c r="W12" s="283"/>
      <c r="X12" s="219"/>
    </row>
    <row r="13" spans="1:24" s="150" customFormat="1" ht="12" customHeight="1" x14ac:dyDescent="0.2">
      <c r="A13" s="85"/>
      <c r="B13" s="53"/>
      <c r="C13" s="95"/>
      <c r="D13" s="95"/>
      <c r="E13" s="95"/>
      <c r="F13" s="95"/>
      <c r="G13" s="95"/>
      <c r="H13" s="95"/>
      <c r="I13" s="95"/>
      <c r="J13" s="95"/>
      <c r="K13" s="95"/>
      <c r="M13" s="38" t="str">
        <f>'T1'!$A$13</f>
        <v>Quant.</v>
      </c>
      <c r="N13" s="30"/>
      <c r="O13" s="341" t="s">
        <v>7</v>
      </c>
      <c r="P13" s="341"/>
      <c r="Q13" s="11" t="str">
        <f>'T1'!$A$3</f>
        <v>Valor</v>
      </c>
      <c r="R13" s="95"/>
      <c r="S13" s="96"/>
      <c r="T13" s="283"/>
      <c r="U13" s="285">
        <v>11</v>
      </c>
      <c r="V13" s="283"/>
      <c r="W13" s="283"/>
      <c r="X13" s="219"/>
    </row>
    <row r="14" spans="1:24" s="30" customFormat="1" ht="14.25" customHeight="1" x14ac:dyDescent="0.2">
      <c r="A14" s="36"/>
      <c r="B14" s="191"/>
      <c r="C14" s="337" t="str">
        <f>'T1'!$E$1</f>
        <v>PENDÃO CÚBICO</v>
      </c>
      <c r="D14" s="337"/>
      <c r="E14" s="337"/>
      <c r="F14" s="337"/>
      <c r="G14" s="337"/>
      <c r="H14" s="337"/>
      <c r="I14" s="337"/>
      <c r="J14" s="337"/>
      <c r="K14" s="337"/>
      <c r="L14" s="337"/>
      <c r="M14" s="337"/>
      <c r="N14" s="337"/>
      <c r="O14" s="337"/>
      <c r="P14" s="337"/>
      <c r="Q14" s="337"/>
      <c r="R14" s="109"/>
      <c r="S14" s="220"/>
      <c r="T14" s="291"/>
      <c r="U14" s="285">
        <v>12</v>
      </c>
      <c r="V14" s="291"/>
      <c r="W14" s="291"/>
      <c r="X14" s="224"/>
    </row>
    <row r="15" spans="1:24" s="30" customFormat="1" ht="14.25" customHeight="1" x14ac:dyDescent="0.2">
      <c r="A15" s="36"/>
      <c r="B15" s="55"/>
      <c r="C15" s="6"/>
      <c r="D15" s="12"/>
      <c r="F15" s="17"/>
      <c r="G15" s="3"/>
      <c r="H15" s="10"/>
      <c r="I15" s="10"/>
      <c r="K15" s="192"/>
      <c r="M15" s="10"/>
      <c r="Q15" s="193"/>
      <c r="S15" s="220"/>
      <c r="T15" s="291"/>
      <c r="U15" s="285">
        <v>13</v>
      </c>
      <c r="V15" s="291"/>
      <c r="W15" s="291"/>
      <c r="X15" s="224"/>
    </row>
    <row r="16" spans="1:24" s="30" customFormat="1" ht="14.25" customHeight="1" x14ac:dyDescent="0.2">
      <c r="A16" s="36"/>
      <c r="B16" s="55"/>
      <c r="D16" s="328" t="str">
        <f>'T1'!$I$1</f>
        <v>1,45 Lg. x 1,45 Alt.</v>
      </c>
      <c r="E16" s="329"/>
      <c r="F16" s="330"/>
      <c r="G16" s="147" t="s">
        <v>96</v>
      </c>
      <c r="H16" s="2" t="str">
        <f>'T1'!$I$16</f>
        <v>Só Colocação</v>
      </c>
      <c r="L16" s="269" t="s">
        <v>28</v>
      </c>
      <c r="M16" s="13"/>
      <c r="N16" s="3" t="str">
        <f>'T1'!$A$18</f>
        <v>unid.</v>
      </c>
      <c r="O16" s="327">
        <v>360.8</v>
      </c>
      <c r="P16" s="327"/>
      <c r="Q16" s="87">
        <f>SUM(O16*M16)</f>
        <v>0</v>
      </c>
      <c r="S16" s="225"/>
      <c r="T16" s="291"/>
      <c r="U16" s="285">
        <v>14</v>
      </c>
      <c r="V16" s="291"/>
      <c r="W16" s="291"/>
      <c r="X16" s="224"/>
    </row>
    <row r="17" spans="1:25" s="30" customFormat="1" ht="14.25" customHeight="1" x14ac:dyDescent="0.2">
      <c r="A17" s="36"/>
      <c r="B17" s="55"/>
      <c r="C17" s="2"/>
      <c r="D17" s="331"/>
      <c r="E17" s="332"/>
      <c r="F17" s="333"/>
      <c r="G17" s="146"/>
      <c r="H17" s="2"/>
      <c r="L17" s="270"/>
      <c r="M17" s="2"/>
      <c r="N17" s="3"/>
      <c r="O17" s="261"/>
      <c r="P17" s="262"/>
      <c r="Q17" s="193"/>
      <c r="S17" s="220"/>
      <c r="T17" s="291"/>
      <c r="U17" s="285">
        <v>15</v>
      </c>
      <c r="V17" s="291"/>
      <c r="W17" s="291"/>
      <c r="X17" s="224"/>
    </row>
    <row r="18" spans="1:25" s="30" customFormat="1" ht="14.25" customHeight="1" x14ac:dyDescent="0.2">
      <c r="A18" s="36"/>
      <c r="B18" s="55"/>
      <c r="C18" s="2"/>
      <c r="D18" s="334"/>
      <c r="E18" s="335"/>
      <c r="F18" s="336"/>
      <c r="G18" s="147" t="s">
        <v>97</v>
      </c>
      <c r="H18" s="14" t="str">
        <f>'T1'!$G$1</f>
        <v>Produção e Colocação</v>
      </c>
      <c r="L18" s="384" t="s">
        <v>32</v>
      </c>
      <c r="M18" s="13"/>
      <c r="N18" s="3" t="str">
        <f>'T1'!$A$18</f>
        <v>unid.</v>
      </c>
      <c r="O18" s="327">
        <v>571.04999999999995</v>
      </c>
      <c r="P18" s="327"/>
      <c r="Q18" s="87">
        <f>SUM(O18*M18)</f>
        <v>0</v>
      </c>
      <c r="S18" s="220"/>
      <c r="T18" s="291"/>
      <c r="U18" s="285">
        <v>16</v>
      </c>
      <c r="V18" s="291"/>
      <c r="W18" s="291"/>
      <c r="X18" s="224"/>
    </row>
    <row r="19" spans="1:25" s="381" customFormat="1" ht="14.25" customHeight="1" x14ac:dyDescent="0.2">
      <c r="A19" s="378"/>
      <c r="B19" s="379"/>
      <c r="C19" s="380"/>
      <c r="I19" s="377"/>
      <c r="J19" s="377"/>
      <c r="K19" s="377"/>
      <c r="R19" s="380"/>
      <c r="S19" s="382"/>
      <c r="T19" s="214"/>
      <c r="U19" s="385">
        <v>17</v>
      </c>
      <c r="V19" s="214"/>
      <c r="W19" s="214"/>
      <c r="X19" s="383"/>
    </row>
    <row r="20" spans="1:25" s="30" customFormat="1" ht="14.25" customHeight="1" x14ac:dyDescent="0.2">
      <c r="A20" s="43"/>
      <c r="B20" s="191"/>
      <c r="C20" s="337" t="str">
        <f>'T1'!$K$6</f>
        <v>PENDÃO PARALELIPIPÉDICO</v>
      </c>
      <c r="D20" s="337"/>
      <c r="E20" s="337"/>
      <c r="F20" s="337"/>
      <c r="G20" s="337"/>
      <c r="H20" s="337"/>
      <c r="I20" s="337"/>
      <c r="J20" s="337"/>
      <c r="K20" s="337"/>
      <c r="L20" s="337"/>
      <c r="M20" s="337"/>
      <c r="N20" s="337"/>
      <c r="O20" s="337"/>
      <c r="P20" s="337"/>
      <c r="Q20" s="337"/>
      <c r="R20" s="109"/>
      <c r="S20" s="220"/>
      <c r="T20" s="291"/>
      <c r="U20" s="285">
        <v>18</v>
      </c>
      <c r="V20" s="291"/>
      <c r="W20" s="291"/>
      <c r="X20" s="224"/>
    </row>
    <row r="21" spans="1:25" s="30" customFormat="1" ht="14.25" customHeight="1" x14ac:dyDescent="0.2">
      <c r="A21" s="44"/>
      <c r="B21" s="56"/>
      <c r="C21" s="6"/>
      <c r="D21" s="196"/>
      <c r="E21" s="12"/>
      <c r="F21" s="17"/>
      <c r="G21" s="3"/>
      <c r="H21" s="42"/>
      <c r="I21" s="42"/>
      <c r="J21" s="10"/>
      <c r="L21" s="81"/>
      <c r="M21" s="10"/>
      <c r="N21" s="10"/>
      <c r="O21" s="19"/>
      <c r="Q21" s="87"/>
      <c r="S21" s="220"/>
      <c r="T21" s="291"/>
      <c r="U21" s="285">
        <v>19</v>
      </c>
      <c r="V21" s="291"/>
      <c r="W21" s="291"/>
      <c r="X21" s="224"/>
    </row>
    <row r="22" spans="1:25" s="30" customFormat="1" ht="14.25" customHeight="1" x14ac:dyDescent="0.2">
      <c r="A22" s="44"/>
      <c r="B22" s="56"/>
      <c r="C22" s="4"/>
      <c r="D22" s="358" t="str">
        <f>'T1'!$E$28</f>
        <v>2,90 Lg. x 1,45 Alt. 
x 2,90 Prof.</v>
      </c>
      <c r="E22" s="359"/>
      <c r="F22" s="360"/>
      <c r="G22" s="147" t="s">
        <v>96</v>
      </c>
      <c r="H22" s="2" t="str">
        <f>'T1'!$I$16</f>
        <v>Só Colocação</v>
      </c>
      <c r="L22" s="272" t="s">
        <v>29</v>
      </c>
      <c r="M22" s="13"/>
      <c r="N22" s="3" t="str">
        <f>'T1'!$A$18</f>
        <v>unid.</v>
      </c>
      <c r="O22" s="327">
        <v>360.8</v>
      </c>
      <c r="P22" s="327"/>
      <c r="Q22" s="87">
        <f>SUM(O22*M22)</f>
        <v>0</v>
      </c>
      <c r="S22" s="220"/>
      <c r="T22" s="291"/>
      <c r="U22" s="285">
        <v>20</v>
      </c>
      <c r="V22" s="291"/>
      <c r="W22" s="291"/>
      <c r="X22" s="224"/>
    </row>
    <row r="23" spans="1:25" s="30" customFormat="1" ht="14.25" customHeight="1" x14ac:dyDescent="0.2">
      <c r="A23" s="44"/>
      <c r="B23" s="56"/>
      <c r="C23" s="197"/>
      <c r="D23" s="361"/>
      <c r="E23" s="362"/>
      <c r="F23" s="363"/>
      <c r="G23" s="146"/>
      <c r="H23" s="18"/>
      <c r="I23" s="51"/>
      <c r="J23" s="5"/>
      <c r="L23" s="273"/>
      <c r="M23" s="2"/>
      <c r="N23" s="195"/>
      <c r="O23" s="265"/>
      <c r="P23" s="262"/>
      <c r="Q23" s="193"/>
      <c r="S23" s="220"/>
      <c r="T23" s="291"/>
      <c r="U23" s="285">
        <v>21</v>
      </c>
      <c r="V23" s="291"/>
      <c r="W23" s="291"/>
      <c r="X23" s="224"/>
    </row>
    <row r="24" spans="1:25" s="30" customFormat="1" ht="14.25" customHeight="1" x14ac:dyDescent="0.2">
      <c r="A24" s="44"/>
      <c r="B24" s="56"/>
      <c r="C24" s="4"/>
      <c r="D24" s="364"/>
      <c r="E24" s="365"/>
      <c r="F24" s="366"/>
      <c r="G24" s="147" t="s">
        <v>97</v>
      </c>
      <c r="H24" s="2" t="str">
        <f>'T1'!$G$1</f>
        <v>Produção e Colocação</v>
      </c>
      <c r="I24" s="198"/>
      <c r="L24" s="272">
        <v>406226</v>
      </c>
      <c r="M24" s="13"/>
      <c r="N24" s="3" t="str">
        <f>'T1'!$A$18</f>
        <v>unid.</v>
      </c>
      <c r="O24" s="327">
        <v>991.55</v>
      </c>
      <c r="P24" s="327"/>
      <c r="Q24" s="87">
        <f>SUM(O24*M24)</f>
        <v>0</v>
      </c>
      <c r="S24" s="220"/>
      <c r="T24" s="291"/>
      <c r="U24" s="285">
        <v>22</v>
      </c>
      <c r="V24" s="292"/>
      <c r="W24" s="291"/>
      <c r="X24" s="224"/>
    </row>
    <row r="25" spans="1:25" s="30" customFormat="1" ht="14.25" customHeight="1" x14ac:dyDescent="0.2">
      <c r="A25" s="44"/>
      <c r="B25" s="56"/>
      <c r="C25" s="78"/>
      <c r="D25" s="199"/>
      <c r="E25" s="77"/>
      <c r="H25" s="18"/>
      <c r="I25" s="51"/>
      <c r="J25" s="5"/>
      <c r="L25" s="272"/>
      <c r="M25" s="2"/>
      <c r="N25" s="195"/>
      <c r="O25" s="265"/>
      <c r="P25" s="262"/>
      <c r="Q25" s="97"/>
      <c r="S25" s="220"/>
      <c r="T25" s="291"/>
      <c r="U25" s="285">
        <v>23</v>
      </c>
      <c r="V25" s="293"/>
      <c r="W25" s="293"/>
      <c r="X25" s="224"/>
    </row>
    <row r="26" spans="1:25" s="30" customFormat="1" ht="14.25" customHeight="1" x14ac:dyDescent="0.2">
      <c r="A26" s="36"/>
      <c r="B26" s="108"/>
      <c r="C26" s="337" t="str">
        <f>'T1'!$E$6</f>
        <v xml:space="preserve">PENDÃO 1 FACE </v>
      </c>
      <c r="D26" s="337"/>
      <c r="E26" s="337"/>
      <c r="F26" s="337"/>
      <c r="G26" s="337"/>
      <c r="H26" s="337"/>
      <c r="I26" s="337"/>
      <c r="J26" s="337"/>
      <c r="K26" s="337"/>
      <c r="L26" s="337"/>
      <c r="M26" s="337"/>
      <c r="N26" s="337"/>
      <c r="O26" s="337"/>
      <c r="P26" s="337"/>
      <c r="Q26" s="337"/>
      <c r="R26" s="109"/>
      <c r="S26" s="213"/>
      <c r="T26" s="294"/>
      <c r="U26" s="285">
        <v>24</v>
      </c>
      <c r="V26" s="292"/>
      <c r="W26" s="295"/>
      <c r="X26" s="224"/>
    </row>
    <row r="27" spans="1:25" s="30" customFormat="1" ht="14.25" customHeight="1" x14ac:dyDescent="0.2">
      <c r="A27" s="35"/>
      <c r="B27" s="53"/>
      <c r="C27" s="7"/>
      <c r="D27" s="8"/>
      <c r="E27" s="8"/>
      <c r="F27" s="69"/>
      <c r="G27" s="64"/>
      <c r="H27" s="45"/>
      <c r="I27" s="45"/>
      <c r="J27" s="9"/>
      <c r="K27" s="82"/>
      <c r="L27" s="9"/>
      <c r="M27" s="53"/>
      <c r="N27" s="53"/>
      <c r="O27" s="38"/>
      <c r="P27" s="53"/>
      <c r="Q27" s="88"/>
      <c r="R27" s="53"/>
      <c r="S27" s="222"/>
      <c r="T27" s="291"/>
      <c r="U27" s="285">
        <v>25</v>
      </c>
      <c r="V27" s="293"/>
      <c r="W27" s="296"/>
      <c r="X27" s="224"/>
    </row>
    <row r="28" spans="1:25" s="30" customFormat="1" ht="14.25" customHeight="1" x14ac:dyDescent="0.2">
      <c r="A28" s="36"/>
      <c r="B28" s="54"/>
      <c r="C28" s="76"/>
      <c r="D28" s="328" t="str">
        <f>'T1'!$I$11</f>
        <v>1,45 Lg. x 2,00 Alt.</v>
      </c>
      <c r="E28" s="329"/>
      <c r="F28" s="330"/>
      <c r="G28" s="147" t="s">
        <v>96</v>
      </c>
      <c r="H28" s="2" t="str">
        <f>'T1'!$I$16</f>
        <v>Só Colocação</v>
      </c>
      <c r="I28" s="16"/>
      <c r="J28" s="18"/>
      <c r="K28" s="194"/>
      <c r="L28" s="269" t="s">
        <v>27</v>
      </c>
      <c r="M28" s="13"/>
      <c r="N28" s="3" t="str">
        <f>'T1'!$A$18</f>
        <v>unid.</v>
      </c>
      <c r="O28" s="342">
        <v>200.2</v>
      </c>
      <c r="P28" s="342"/>
      <c r="Q28" s="87">
        <f>SUM(O28*M28)</f>
        <v>0</v>
      </c>
      <c r="R28" s="16"/>
      <c r="S28" s="213"/>
      <c r="T28" s="291"/>
      <c r="U28" s="285">
        <v>26</v>
      </c>
      <c r="V28" s="292"/>
      <c r="W28" s="291"/>
      <c r="X28" s="224"/>
    </row>
    <row r="29" spans="1:25" s="30" customFormat="1" ht="14.25" customHeight="1" x14ac:dyDescent="0.2">
      <c r="A29" s="36"/>
      <c r="B29" s="54"/>
      <c r="C29" s="200"/>
      <c r="D29" s="331"/>
      <c r="E29" s="332"/>
      <c r="F29" s="333"/>
      <c r="G29" s="146"/>
      <c r="H29" s="16"/>
      <c r="I29" s="17"/>
      <c r="J29" s="3"/>
      <c r="K29" s="194"/>
      <c r="L29" s="270"/>
      <c r="M29" s="201"/>
      <c r="N29" s="10"/>
      <c r="O29" s="263"/>
      <c r="P29" s="264"/>
      <c r="Q29" s="193"/>
      <c r="R29" s="16"/>
      <c r="S29" s="213"/>
      <c r="T29" s="297"/>
      <c r="U29" s="285">
        <v>27</v>
      </c>
      <c r="V29" s="297"/>
      <c r="W29" s="297"/>
      <c r="X29" s="224"/>
    </row>
    <row r="30" spans="1:25" s="30" customFormat="1" ht="14.25" customHeight="1" x14ac:dyDescent="0.2">
      <c r="A30" s="36"/>
      <c r="B30" s="54"/>
      <c r="C30" s="202"/>
      <c r="D30" s="334"/>
      <c r="E30" s="335"/>
      <c r="F30" s="336"/>
      <c r="G30" s="147" t="s">
        <v>97</v>
      </c>
      <c r="H30" s="2" t="str">
        <f>'T1'!$G$1</f>
        <v>Produção e Colocação</v>
      </c>
      <c r="I30" s="72"/>
      <c r="J30" s="186"/>
      <c r="K30" s="194"/>
      <c r="L30" s="271" t="s">
        <v>31</v>
      </c>
      <c r="M30" s="13"/>
      <c r="N30" s="3" t="str">
        <f>'T1'!$A$18</f>
        <v>unid.</v>
      </c>
      <c r="O30" s="343">
        <v>305.33</v>
      </c>
      <c r="P30" s="343"/>
      <c r="Q30" s="87">
        <f>SUM(O30*M30)</f>
        <v>0</v>
      </c>
      <c r="R30" s="16"/>
      <c r="S30" s="213"/>
      <c r="T30" s="294"/>
      <c r="U30" s="285">
        <v>28</v>
      </c>
      <c r="V30" s="292"/>
      <c r="W30" s="295"/>
      <c r="X30" s="224"/>
    </row>
    <row r="31" spans="1:25" ht="14.25" customHeight="1" x14ac:dyDescent="0.2">
      <c r="A31" s="36"/>
      <c r="B31" s="54"/>
      <c r="C31" s="49"/>
      <c r="D31" s="49"/>
      <c r="E31" s="203"/>
      <c r="F31" s="50"/>
      <c r="G31" s="30"/>
      <c r="H31" s="65"/>
      <c r="I31" s="50"/>
      <c r="J31" s="50"/>
      <c r="L31" s="274"/>
      <c r="M31" s="50"/>
      <c r="N31" s="65"/>
      <c r="O31" s="266"/>
      <c r="P31" s="264"/>
      <c r="Q31" s="97"/>
      <c r="R31" s="16"/>
      <c r="S31" s="213"/>
      <c r="U31" s="285">
        <v>29</v>
      </c>
    </row>
    <row r="32" spans="1:25" s="30" customFormat="1" ht="14.25" customHeight="1" x14ac:dyDescent="0.2">
      <c r="A32" s="36"/>
      <c r="B32" s="108"/>
      <c r="C32" s="337" t="str">
        <f>'T1'!$G$16</f>
        <v>PENDÃO DUPLA FACE</v>
      </c>
      <c r="D32" s="337"/>
      <c r="E32" s="337"/>
      <c r="F32" s="337"/>
      <c r="G32" s="337"/>
      <c r="H32" s="337"/>
      <c r="I32" s="337"/>
      <c r="J32" s="337"/>
      <c r="K32" s="337"/>
      <c r="L32" s="337"/>
      <c r="M32" s="337"/>
      <c r="N32" s="337"/>
      <c r="O32" s="337"/>
      <c r="P32" s="337"/>
      <c r="Q32" s="337"/>
      <c r="R32" s="109"/>
      <c r="S32" s="213"/>
      <c r="T32" s="289"/>
      <c r="U32" s="285">
        <v>30</v>
      </c>
      <c r="V32" s="289"/>
      <c r="W32" s="289"/>
      <c r="X32" s="155"/>
      <c r="Y32" s="148"/>
    </row>
    <row r="33" spans="1:33" s="30" customFormat="1" ht="14.25" customHeight="1" x14ac:dyDescent="0.2">
      <c r="A33" s="36"/>
      <c r="B33" s="54"/>
      <c r="C33" s="6"/>
      <c r="D33" s="37"/>
      <c r="E33" s="16"/>
      <c r="F33" s="71"/>
      <c r="G33" s="38"/>
      <c r="H33" s="48"/>
      <c r="I33" s="48"/>
      <c r="J33" s="10"/>
      <c r="K33" s="194"/>
      <c r="L33" s="83"/>
      <c r="M33" s="16"/>
      <c r="N33" s="16"/>
      <c r="O33" s="16"/>
      <c r="P33" s="16"/>
      <c r="Q33" s="97"/>
      <c r="R33" s="16"/>
      <c r="S33" s="213"/>
      <c r="T33" s="289"/>
      <c r="U33" s="285">
        <v>31</v>
      </c>
      <c r="V33" s="289"/>
      <c r="W33" s="289"/>
      <c r="X33" s="155"/>
      <c r="Y33" s="148"/>
    </row>
    <row r="34" spans="1:33" ht="14.25" customHeight="1" x14ac:dyDescent="0.2">
      <c r="A34" s="36"/>
      <c r="B34" s="54"/>
      <c r="C34" s="76"/>
      <c r="D34" s="328" t="str">
        <f>'T1'!$I$11</f>
        <v>1,45 Lg. x 2,00 Alt.</v>
      </c>
      <c r="E34" s="329"/>
      <c r="F34" s="330"/>
      <c r="G34" s="147" t="s">
        <v>96</v>
      </c>
      <c r="H34" s="2" t="str">
        <f>'T1'!$I$16</f>
        <v>Só Colocação</v>
      </c>
      <c r="I34" s="16"/>
      <c r="J34" s="16"/>
      <c r="L34" s="275" t="s">
        <v>33</v>
      </c>
      <c r="M34" s="13"/>
      <c r="N34" s="3" t="str">
        <f>'T1'!$A$18</f>
        <v>unid.</v>
      </c>
      <c r="O34" s="327">
        <v>200.2</v>
      </c>
      <c r="P34" s="327"/>
      <c r="Q34" s="87">
        <f>SUM(O34*M34)</f>
        <v>0</v>
      </c>
      <c r="R34" s="16"/>
      <c r="S34" s="213"/>
      <c r="U34" s="285">
        <v>32</v>
      </c>
    </row>
    <row r="35" spans="1:33" s="150" customFormat="1" ht="14.25" customHeight="1" x14ac:dyDescent="0.2">
      <c r="A35" s="36"/>
      <c r="B35" s="54"/>
      <c r="C35" s="200"/>
      <c r="D35" s="331"/>
      <c r="E35" s="332"/>
      <c r="F35" s="333"/>
      <c r="G35" s="146"/>
      <c r="H35" s="3"/>
      <c r="I35" s="16"/>
      <c r="J35" s="16"/>
      <c r="K35" s="194"/>
      <c r="L35" s="276"/>
      <c r="M35" s="32"/>
      <c r="N35" s="15"/>
      <c r="O35" s="263"/>
      <c r="P35" s="264"/>
      <c r="Q35" s="193"/>
      <c r="R35" s="16"/>
      <c r="S35" s="213"/>
      <c r="T35" s="289"/>
      <c r="U35" s="285">
        <v>33</v>
      </c>
      <c r="V35" s="289"/>
      <c r="W35" s="289"/>
      <c r="X35" s="155"/>
      <c r="Y35" s="148"/>
    </row>
    <row r="36" spans="1:33" ht="14.25" customHeight="1" x14ac:dyDescent="0.2">
      <c r="A36" s="205"/>
      <c r="B36" s="16"/>
      <c r="C36" s="2"/>
      <c r="D36" s="334"/>
      <c r="E36" s="335"/>
      <c r="F36" s="336"/>
      <c r="G36" s="147" t="s">
        <v>97</v>
      </c>
      <c r="H36" s="2" t="str">
        <f>'T1'!$G$1</f>
        <v>Produção e Colocação</v>
      </c>
      <c r="I36" s="16"/>
      <c r="J36" s="16"/>
      <c r="L36" s="277" t="s">
        <v>34</v>
      </c>
      <c r="M36" s="13"/>
      <c r="N36" s="3" t="str">
        <f>'T1'!$A$18</f>
        <v>unid.</v>
      </c>
      <c r="O36" s="327">
        <v>410.45</v>
      </c>
      <c r="P36" s="327"/>
      <c r="Q36" s="87">
        <f>SUM(O36*M36)</f>
        <v>0</v>
      </c>
      <c r="R36" s="16"/>
      <c r="S36" s="213"/>
      <c r="U36" s="285">
        <v>34</v>
      </c>
    </row>
    <row r="37" spans="1:33" ht="14.25" customHeight="1" x14ac:dyDescent="0.2">
      <c r="A37" s="36"/>
      <c r="B37" s="54"/>
      <c r="C37" s="49"/>
      <c r="D37" s="49"/>
      <c r="E37" s="16"/>
      <c r="F37" s="50"/>
      <c r="G37" s="30"/>
      <c r="H37" s="65"/>
      <c r="I37" s="50"/>
      <c r="J37" s="50"/>
      <c r="L37" s="274"/>
      <c r="M37" s="50"/>
      <c r="N37" s="65"/>
      <c r="O37" s="266"/>
      <c r="P37" s="264"/>
      <c r="Q37" s="50"/>
      <c r="R37" s="16"/>
      <c r="S37" s="213"/>
      <c r="U37" s="285">
        <v>35</v>
      </c>
    </row>
    <row r="38" spans="1:33" ht="14.25" customHeight="1" x14ac:dyDescent="0.2">
      <c r="A38" s="44"/>
      <c r="B38" s="108"/>
      <c r="C38" s="337" t="str">
        <f>'T1'!$G$6</f>
        <v>PENDÃO TRIANGULAR</v>
      </c>
      <c r="D38" s="337"/>
      <c r="E38" s="337"/>
      <c r="F38" s="337"/>
      <c r="G38" s="337"/>
      <c r="H38" s="337"/>
      <c r="I38" s="337"/>
      <c r="J38" s="337"/>
      <c r="K38" s="337"/>
      <c r="L38" s="337"/>
      <c r="M38" s="337"/>
      <c r="N38" s="337"/>
      <c r="O38" s="337"/>
      <c r="P38" s="337"/>
      <c r="Q38" s="337"/>
      <c r="R38" s="109"/>
      <c r="S38" s="220"/>
      <c r="U38" s="285">
        <v>36</v>
      </c>
    </row>
    <row r="39" spans="1:33" ht="14.25" customHeight="1" x14ac:dyDescent="0.2">
      <c r="A39" s="44"/>
      <c r="B39" s="56"/>
      <c r="C39" s="6"/>
      <c r="D39" s="12"/>
      <c r="E39" s="30"/>
      <c r="F39" s="17"/>
      <c r="G39" s="3"/>
      <c r="H39" s="10"/>
      <c r="I39" s="10"/>
      <c r="J39" s="30"/>
      <c r="K39" s="30"/>
      <c r="L39" s="192"/>
      <c r="M39" s="30"/>
      <c r="N39" s="10"/>
      <c r="O39" s="5"/>
      <c r="P39" s="30"/>
      <c r="Q39" s="193"/>
      <c r="R39" s="30"/>
      <c r="S39" s="220"/>
      <c r="U39" s="285">
        <v>37</v>
      </c>
      <c r="Z39" s="30"/>
      <c r="AA39" s="30"/>
      <c r="AB39" s="30"/>
      <c r="AC39" s="30"/>
      <c r="AD39" s="30"/>
      <c r="AE39" s="30"/>
      <c r="AF39" s="30"/>
      <c r="AG39" s="30"/>
    </row>
    <row r="40" spans="1:33" ht="14.25" customHeight="1" x14ac:dyDescent="0.2">
      <c r="A40" s="44"/>
      <c r="B40" s="56"/>
      <c r="C40" s="76"/>
      <c r="D40" s="328" t="str">
        <f>'T1'!$I$11</f>
        <v>1,45 Lg. x 2,00 Alt.</v>
      </c>
      <c r="E40" s="329"/>
      <c r="F40" s="330"/>
      <c r="G40" s="147" t="s">
        <v>96</v>
      </c>
      <c r="H40" s="2" t="str">
        <f>'T1'!$I$16</f>
        <v>Só Colocação</v>
      </c>
      <c r="I40" s="30"/>
      <c r="J40" s="30"/>
      <c r="K40" s="30"/>
      <c r="L40" s="275" t="s">
        <v>35</v>
      </c>
      <c r="M40" s="13"/>
      <c r="N40" s="3" t="str">
        <f>'T1'!$A$18</f>
        <v>unid.</v>
      </c>
      <c r="O40" s="327">
        <v>272.8</v>
      </c>
      <c r="P40" s="327"/>
      <c r="Q40" s="87">
        <f>SUM(O40*M40)</f>
        <v>0</v>
      </c>
      <c r="R40" s="30"/>
      <c r="S40" s="220"/>
      <c r="U40" s="285">
        <v>38</v>
      </c>
    </row>
    <row r="41" spans="1:33" ht="14.25" customHeight="1" x14ac:dyDescent="0.2">
      <c r="A41" s="44"/>
      <c r="B41" s="56"/>
      <c r="C41" s="2"/>
      <c r="D41" s="331"/>
      <c r="E41" s="332"/>
      <c r="F41" s="333"/>
      <c r="G41" s="146"/>
      <c r="H41" s="30"/>
      <c r="I41" s="46"/>
      <c r="J41" s="2"/>
      <c r="K41" s="30"/>
      <c r="L41" s="269"/>
      <c r="M41" s="2"/>
      <c r="N41" s="186"/>
      <c r="O41" s="267"/>
      <c r="P41" s="262"/>
      <c r="Q41" s="193"/>
      <c r="R41" s="30"/>
      <c r="S41" s="220"/>
      <c r="U41" s="285">
        <v>39</v>
      </c>
      <c r="Z41" s="150"/>
      <c r="AA41" s="150"/>
      <c r="AB41" s="150"/>
      <c r="AC41" s="150"/>
      <c r="AD41" s="150"/>
      <c r="AE41" s="150"/>
      <c r="AF41" s="150"/>
      <c r="AG41" s="150"/>
    </row>
    <row r="42" spans="1:33" ht="14.25" customHeight="1" x14ac:dyDescent="0.2">
      <c r="A42" s="36"/>
      <c r="B42" s="54"/>
      <c r="C42" s="37"/>
      <c r="D42" s="334"/>
      <c r="E42" s="335"/>
      <c r="F42" s="336"/>
      <c r="G42" s="147" t="s">
        <v>97</v>
      </c>
      <c r="H42" s="14" t="str">
        <f>'T1'!$G$1</f>
        <v>Produção e Colocação</v>
      </c>
      <c r="I42" s="32"/>
      <c r="J42" s="32"/>
      <c r="L42" s="277" t="s">
        <v>36</v>
      </c>
      <c r="M42" s="13"/>
      <c r="N42" s="3" t="str">
        <f>'T1'!$A$18</f>
        <v>unid.</v>
      </c>
      <c r="O42" s="327">
        <v>588.17999999999995</v>
      </c>
      <c r="P42" s="327"/>
      <c r="Q42" s="87">
        <f>SUM(O42*M42)</f>
        <v>0</v>
      </c>
      <c r="R42" s="16"/>
      <c r="S42" s="213"/>
      <c r="U42" s="285">
        <v>40</v>
      </c>
    </row>
    <row r="43" spans="1:33" ht="14.25" customHeight="1" x14ac:dyDescent="0.2">
      <c r="A43" s="43"/>
      <c r="B43" s="55"/>
      <c r="C43" s="76"/>
      <c r="D43" s="76"/>
      <c r="E43" s="76"/>
      <c r="F43" s="70"/>
      <c r="G43" s="18"/>
      <c r="H43" s="204"/>
      <c r="I43" s="30"/>
      <c r="J43" s="30"/>
      <c r="K43" s="206"/>
      <c r="L43" s="30"/>
      <c r="M43" s="151"/>
      <c r="N43" s="30"/>
      <c r="O43" s="5"/>
      <c r="P43" s="30"/>
      <c r="Q43" s="207"/>
      <c r="R43" s="30"/>
      <c r="S43" s="220"/>
      <c r="U43" s="285">
        <v>41</v>
      </c>
    </row>
    <row r="44" spans="1:33" ht="12" customHeight="1" x14ac:dyDescent="0.2">
      <c r="A44" s="43"/>
      <c r="B44" s="55"/>
      <c r="C44" s="76"/>
      <c r="D44" s="76"/>
      <c r="E44" s="76"/>
      <c r="F44" s="70"/>
      <c r="G44" s="18"/>
      <c r="H44" s="204"/>
      <c r="I44" s="30"/>
      <c r="J44" s="30"/>
      <c r="K44" s="206"/>
      <c r="L44" s="30"/>
      <c r="M44" s="151"/>
      <c r="N44" s="30"/>
      <c r="O44" s="5"/>
      <c r="P44" s="30"/>
      <c r="Q44" s="207"/>
      <c r="R44" s="30"/>
      <c r="S44" s="220"/>
      <c r="U44" s="285">
        <v>42</v>
      </c>
    </row>
    <row r="45" spans="1:33" ht="12" customHeight="1" x14ac:dyDescent="0.2">
      <c r="A45" s="43"/>
      <c r="B45" s="308" t="str">
        <f>'T2'!$A$8</f>
        <v>OS PENDÕES SÃO LOCALIZADOS DENTRO DO ESPAÇO DO STAND.  ALTURA MÁXIMA AO SOLO 5 METROS</v>
      </c>
      <c r="C45" s="308"/>
      <c r="D45" s="308"/>
      <c r="E45" s="308"/>
      <c r="F45" s="308"/>
      <c r="G45" s="308"/>
      <c r="H45" s="308"/>
      <c r="I45" s="308"/>
      <c r="J45" s="308"/>
      <c r="K45" s="308"/>
      <c r="L45" s="308"/>
      <c r="M45" s="308"/>
      <c r="N45" s="308"/>
      <c r="O45" s="309" t="str">
        <f>'T1'!$A$21</f>
        <v>Ler+</v>
      </c>
      <c r="P45" s="309"/>
      <c r="Q45" s="207"/>
      <c r="R45" s="30"/>
      <c r="S45" s="220"/>
      <c r="U45" s="285">
        <v>43</v>
      </c>
      <c r="Z45" s="30"/>
      <c r="AA45" s="30"/>
      <c r="AB45" s="30"/>
      <c r="AC45" s="30"/>
      <c r="AD45" s="30"/>
      <c r="AE45" s="30"/>
      <c r="AF45" s="30"/>
      <c r="AG45" s="30"/>
    </row>
    <row r="46" spans="1:33" ht="12" customHeight="1" x14ac:dyDescent="0.2">
      <c r="A46" s="44"/>
      <c r="B46" s="56"/>
      <c r="C46" s="92"/>
      <c r="D46" s="92"/>
      <c r="E46" s="92"/>
      <c r="F46" s="92"/>
      <c r="G46" s="92"/>
      <c r="H46" s="92"/>
      <c r="I46" s="92"/>
      <c r="J46" s="92"/>
      <c r="K46" s="92"/>
      <c r="L46" s="92"/>
      <c r="M46" s="92"/>
      <c r="N46" s="92"/>
      <c r="O46" s="92"/>
      <c r="P46" s="92"/>
      <c r="Q46" s="92"/>
      <c r="R46" s="93"/>
      <c r="S46" s="220"/>
      <c r="U46" s="285">
        <v>44</v>
      </c>
    </row>
    <row r="47" spans="1:33" ht="12" customHeight="1" x14ac:dyDescent="0.2">
      <c r="A47" s="39"/>
      <c r="B47" s="153"/>
      <c r="C47" s="22"/>
      <c r="D47" s="22"/>
      <c r="E47" s="22"/>
      <c r="F47" s="73"/>
      <c r="G47" s="21"/>
      <c r="H47" s="22"/>
      <c r="I47" s="22"/>
      <c r="J47" s="141"/>
      <c r="K47" s="142"/>
      <c r="L47" s="143"/>
      <c r="M47" s="143"/>
      <c r="N47" s="208"/>
      <c r="O47" s="144" t="s">
        <v>3</v>
      </c>
      <c r="P47" s="209"/>
      <c r="Q47" s="86">
        <f>SUM(Q16:Q19,Q22:Q25,Q28:Q31,Q34:Q37,Q40:Q42)</f>
        <v>0</v>
      </c>
      <c r="R47" s="89"/>
      <c r="S47" s="226"/>
      <c r="U47" s="285">
        <v>45</v>
      </c>
      <c r="Z47" s="150"/>
      <c r="AA47" s="150"/>
      <c r="AB47" s="150"/>
      <c r="AC47" s="150"/>
      <c r="AD47" s="150"/>
      <c r="AE47" s="150"/>
      <c r="AF47" s="150"/>
      <c r="AG47" s="150"/>
    </row>
    <row r="48" spans="1:33" ht="12" customHeight="1" x14ac:dyDescent="0.2">
      <c r="A48" s="40"/>
      <c r="B48" s="153"/>
      <c r="C48" s="75"/>
      <c r="D48" s="75"/>
      <c r="E48" s="75"/>
      <c r="F48" s="27"/>
      <c r="G48" s="66"/>
      <c r="H48" s="48"/>
      <c r="I48" s="48"/>
      <c r="J48" s="324" t="str">
        <f>'T1'!$K$1</f>
        <v>IVA a taxa de:   (Ler NORMAS DE PARTICIPAÇÃO)</v>
      </c>
      <c r="K48" s="325"/>
      <c r="L48" s="325"/>
      <c r="M48" s="325"/>
      <c r="N48" s="325"/>
      <c r="O48" s="325"/>
      <c r="P48" s="120">
        <f>IF($L$1="Português",23%,(IF($L$1="English",0%,(IF($L$1="Español",0%,(IF($L$1="Français",0%,)))))))</f>
        <v>0.23</v>
      </c>
      <c r="Q48" s="260">
        <f>SUM(Q47)*P48</f>
        <v>0</v>
      </c>
      <c r="R48" s="90"/>
      <c r="S48" s="226"/>
      <c r="U48" s="285">
        <v>46</v>
      </c>
    </row>
    <row r="49" spans="1:33" ht="12" customHeight="1" x14ac:dyDescent="0.2">
      <c r="A49" s="40"/>
      <c r="B49" s="23"/>
      <c r="C49" s="75"/>
      <c r="D49" s="75"/>
      <c r="E49" s="75"/>
      <c r="F49" s="27"/>
      <c r="G49" s="66"/>
      <c r="H49" s="48"/>
      <c r="I49" s="48"/>
      <c r="J49" s="136"/>
      <c r="K49" s="137"/>
      <c r="L49" s="137"/>
      <c r="M49" s="137"/>
      <c r="N49" s="137"/>
      <c r="O49" s="145" t="s">
        <v>4</v>
      </c>
      <c r="P49" s="138"/>
      <c r="Q49" s="139">
        <f>SUM(Q47:Q48)</f>
        <v>0</v>
      </c>
      <c r="R49" s="140"/>
      <c r="S49" s="226"/>
      <c r="U49" s="285">
        <v>47</v>
      </c>
    </row>
    <row r="50" spans="1:33" ht="12" customHeight="1" x14ac:dyDescent="0.2">
      <c r="A50" s="40"/>
      <c r="B50" s="23"/>
      <c r="C50" s="75"/>
      <c r="D50" s="75"/>
      <c r="E50" s="75"/>
      <c r="F50" s="27"/>
      <c r="G50" s="66"/>
      <c r="H50" s="48"/>
      <c r="I50" s="48"/>
      <c r="J50" s="338" t="str">
        <f>'T1'!$M$21</f>
        <v>Pagamento inicial com a entrega da Requisição:</v>
      </c>
      <c r="K50" s="339"/>
      <c r="L50" s="339"/>
      <c r="M50" s="339"/>
      <c r="N50" s="339"/>
      <c r="O50" s="339"/>
      <c r="P50" s="120">
        <v>0.5</v>
      </c>
      <c r="Q50" s="135">
        <f>ROUND(+Q49*P50,2)</f>
        <v>0</v>
      </c>
      <c r="R50" s="90"/>
      <c r="S50" s="226"/>
      <c r="U50" s="285">
        <v>48</v>
      </c>
    </row>
    <row r="51" spans="1:33" ht="12" customHeight="1" x14ac:dyDescent="0.2">
      <c r="A51" s="39"/>
      <c r="B51" s="57"/>
      <c r="C51" s="210"/>
      <c r="D51" s="63"/>
      <c r="E51" s="63"/>
      <c r="F51" s="74"/>
      <c r="G51" s="67"/>
      <c r="H51" s="47"/>
      <c r="I51" s="47"/>
      <c r="J51" s="319" t="str">
        <f>'T1'!$E$16</f>
        <v>Restante pagamento até:</v>
      </c>
      <c r="K51" s="320"/>
      <c r="L51" s="320"/>
      <c r="M51" s="320"/>
      <c r="N51" s="326">
        <v>43775</v>
      </c>
      <c r="O51" s="326"/>
      <c r="P51" s="259">
        <v>0.5</v>
      </c>
      <c r="Q51" s="211">
        <f>Q49-Q50</f>
        <v>0</v>
      </c>
      <c r="R51" s="91"/>
      <c r="S51" s="226"/>
      <c r="U51" s="285">
        <v>49</v>
      </c>
      <c r="Z51" s="30"/>
      <c r="AA51" s="30"/>
      <c r="AB51" s="30"/>
      <c r="AC51" s="30"/>
      <c r="AD51" s="30"/>
      <c r="AE51" s="30"/>
      <c r="AF51" s="30"/>
      <c r="AG51" s="30"/>
    </row>
    <row r="52" spans="1:33" ht="12" customHeight="1" x14ac:dyDescent="0.2">
      <c r="A52" s="39"/>
      <c r="B52" s="57"/>
      <c r="C52" s="24"/>
      <c r="D52" s="25"/>
      <c r="E52" s="25"/>
      <c r="F52" s="74"/>
      <c r="G52" s="67"/>
      <c r="H52" s="47"/>
      <c r="I52" s="47"/>
      <c r="J52" s="5"/>
      <c r="K52" s="84"/>
      <c r="L52" s="52"/>
      <c r="M52" s="52"/>
      <c r="N52" s="31"/>
      <c r="O52" s="31"/>
      <c r="P52" s="26"/>
      <c r="Q52" s="22"/>
      <c r="R52" s="23"/>
      <c r="S52" s="226"/>
      <c r="U52" s="285">
        <v>50</v>
      </c>
    </row>
    <row r="53" spans="1:33" ht="12" customHeight="1" x14ac:dyDescent="0.2">
      <c r="A53" s="39"/>
      <c r="B53" s="321" t="str">
        <f>'T1'!$C$16</f>
        <v>ATENÇÃO!</v>
      </c>
      <c r="C53" s="321"/>
      <c r="D53" s="323" t="str">
        <f>'T2'!$A$13</f>
        <v>Pagamento a favor de:    LISBOA-FEIRAS CONGRESSOS E EVENTOS   (referência)</v>
      </c>
      <c r="E53" s="323"/>
      <c r="F53" s="323"/>
      <c r="G53" s="323"/>
      <c r="H53" s="323"/>
      <c r="I53" s="323"/>
      <c r="J53" s="323"/>
      <c r="K53" s="323"/>
      <c r="L53" s="323"/>
      <c r="M53" s="323"/>
      <c r="N53" s="278" t="s">
        <v>178</v>
      </c>
      <c r="O53" s="279"/>
      <c r="P53" s="257"/>
      <c r="Q53" s="257"/>
      <c r="R53" s="257"/>
      <c r="S53" s="226"/>
      <c r="U53" s="298"/>
      <c r="Z53" s="150"/>
      <c r="AA53" s="150"/>
      <c r="AB53" s="150"/>
      <c r="AC53" s="150"/>
      <c r="AD53" s="150"/>
      <c r="AE53" s="150"/>
      <c r="AF53" s="150"/>
      <c r="AG53" s="150"/>
    </row>
    <row r="54" spans="1:33" s="30" customFormat="1" ht="12" customHeight="1" x14ac:dyDescent="0.2">
      <c r="A54" s="39"/>
      <c r="B54" s="321"/>
      <c r="C54" s="321"/>
      <c r="D54" s="322" t="s">
        <v>113</v>
      </c>
      <c r="E54" s="322"/>
      <c r="F54" s="322"/>
      <c r="G54" s="322"/>
      <c r="H54" s="322"/>
      <c r="I54" s="322"/>
      <c r="J54" s="322"/>
      <c r="K54" s="322"/>
      <c r="L54" s="322"/>
      <c r="M54" s="322"/>
      <c r="N54" s="322"/>
      <c r="O54" s="322"/>
      <c r="P54" s="322"/>
      <c r="Q54" s="322"/>
      <c r="R54" s="322"/>
      <c r="S54" s="226"/>
      <c r="T54" s="289"/>
      <c r="U54" s="298"/>
      <c r="V54" s="289"/>
      <c r="W54" s="289"/>
      <c r="X54" s="155"/>
      <c r="Y54" s="148"/>
      <c r="Z54" s="148"/>
      <c r="AA54" s="148"/>
      <c r="AB54" s="148"/>
      <c r="AC54" s="148"/>
      <c r="AD54" s="148"/>
      <c r="AE54" s="148"/>
      <c r="AF54" s="148"/>
      <c r="AG54" s="148"/>
    </row>
    <row r="55" spans="1:33" s="30" customFormat="1" ht="12" customHeight="1" x14ac:dyDescent="0.2">
      <c r="A55" s="39"/>
      <c r="B55" s="57"/>
      <c r="C55" s="24"/>
      <c r="D55" s="25"/>
      <c r="E55" s="25"/>
      <c r="F55" s="74"/>
      <c r="G55" s="67"/>
      <c r="H55" s="47"/>
      <c r="I55" s="47"/>
      <c r="J55" s="20"/>
      <c r="K55" s="22"/>
      <c r="L55" s="21"/>
      <c r="M55" s="21"/>
      <c r="N55" s="27"/>
      <c r="O55" s="27"/>
      <c r="P55" s="26"/>
      <c r="Q55" s="22"/>
      <c r="R55" s="29"/>
      <c r="S55" s="226"/>
      <c r="T55" s="289"/>
      <c r="U55" s="298"/>
      <c r="V55" s="289"/>
      <c r="W55" s="289"/>
      <c r="X55" s="155"/>
      <c r="Y55" s="148"/>
      <c r="Z55" s="148"/>
      <c r="AA55" s="148"/>
      <c r="AB55" s="148"/>
      <c r="AC55" s="148"/>
      <c r="AD55" s="148"/>
      <c r="AE55" s="148"/>
      <c r="AF55" s="148"/>
      <c r="AG55" s="148"/>
    </row>
    <row r="56" spans="1:33" s="30" customFormat="1" ht="12" customHeight="1" x14ac:dyDescent="0.2">
      <c r="A56" s="41"/>
      <c r="B56" s="58"/>
      <c r="C56" s="312" t="str">
        <f>'T1'!$C$6</f>
        <v>Assinatura:</v>
      </c>
      <c r="D56" s="312"/>
      <c r="E56" s="311"/>
      <c r="F56" s="311"/>
      <c r="G56" s="311"/>
      <c r="H56" s="311"/>
      <c r="I56" s="311"/>
      <c r="J56" s="311"/>
      <c r="K56" s="311"/>
      <c r="L56" s="311"/>
      <c r="M56" s="212"/>
      <c r="N56" s="187" t="str">
        <f>'T1'!$A$8</f>
        <v>Data:</v>
      </c>
      <c r="O56" s="310"/>
      <c r="P56" s="310"/>
      <c r="Q56" s="310"/>
      <c r="R56" s="212"/>
      <c r="S56" s="213"/>
      <c r="T56" s="289"/>
      <c r="U56" s="298"/>
      <c r="V56" s="289"/>
      <c r="W56" s="289"/>
      <c r="X56" s="155"/>
      <c r="Y56" s="148"/>
      <c r="Z56" s="148"/>
      <c r="AA56" s="148"/>
      <c r="AB56" s="148"/>
      <c r="AC56" s="148"/>
      <c r="AD56" s="148"/>
      <c r="AE56" s="148"/>
      <c r="AF56" s="148"/>
      <c r="AG56" s="148"/>
    </row>
    <row r="57" spans="1:33" s="30" customFormat="1" ht="12" customHeight="1" x14ac:dyDescent="0.2">
      <c r="A57" s="41"/>
      <c r="B57" s="214">
        <f>IF(G10&gt;0,B58,)</f>
        <v>0</v>
      </c>
      <c r="C57" s="155"/>
      <c r="D57" s="28"/>
      <c r="E57" s="28"/>
      <c r="F57" s="28"/>
      <c r="G57" s="28"/>
      <c r="H57" s="28"/>
      <c r="I57" s="28"/>
      <c r="J57" s="28"/>
      <c r="K57" s="28"/>
      <c r="L57" s="28"/>
      <c r="M57" s="28"/>
      <c r="N57" s="28"/>
      <c r="O57" s="28"/>
      <c r="P57" s="28"/>
      <c r="Q57" s="29"/>
      <c r="R57" s="212"/>
      <c r="S57" s="213"/>
      <c r="T57" s="289"/>
      <c r="U57" s="298"/>
      <c r="V57" s="289"/>
      <c r="W57" s="289"/>
      <c r="X57" s="155"/>
      <c r="Y57" s="148"/>
    </row>
    <row r="58" spans="1:33" ht="12" customHeight="1" x14ac:dyDescent="0.2">
      <c r="A58" s="112"/>
      <c r="B58" s="313" t="str">
        <f>'T1'!$G$11</f>
        <v>ENVIAR PARA:</v>
      </c>
      <c r="C58" s="313"/>
      <c r="D58" s="316" t="s">
        <v>102</v>
      </c>
      <c r="E58" s="317"/>
      <c r="F58" s="317"/>
      <c r="G58" s="317"/>
      <c r="H58" s="318" t="s">
        <v>59</v>
      </c>
      <c r="I58" s="318"/>
      <c r="J58" s="318"/>
      <c r="K58" s="318"/>
      <c r="L58" s="1"/>
      <c r="M58" s="1"/>
      <c r="N58" s="1"/>
      <c r="O58" s="1"/>
      <c r="P58" s="1"/>
      <c r="Q58" s="1"/>
      <c r="R58" s="1"/>
      <c r="S58" s="113"/>
      <c r="U58" s="298"/>
    </row>
    <row r="59" spans="1:33" s="30" customFormat="1" ht="12" customHeight="1" x14ac:dyDescent="0.2">
      <c r="A59" s="112"/>
      <c r="B59" s="314"/>
      <c r="C59" s="314"/>
      <c r="D59" s="315" t="s">
        <v>172</v>
      </c>
      <c r="E59" s="315"/>
      <c r="F59" s="315"/>
      <c r="G59" s="315"/>
      <c r="H59" s="315"/>
      <c r="I59" s="315"/>
      <c r="J59" s="315"/>
      <c r="K59" s="315"/>
      <c r="L59" s="1"/>
      <c r="M59" s="1"/>
      <c r="N59" s="1"/>
      <c r="O59" s="1"/>
      <c r="P59" s="1"/>
      <c r="Q59" s="1"/>
      <c r="R59" s="1"/>
      <c r="S59" s="113"/>
      <c r="T59" s="289"/>
      <c r="U59" s="298"/>
      <c r="V59" s="289"/>
      <c r="W59" s="289"/>
      <c r="X59" s="155"/>
      <c r="Y59" s="148"/>
    </row>
    <row r="60" spans="1:33" s="30" customFormat="1" ht="12" customHeight="1" thickBot="1" x14ac:dyDescent="0.25">
      <c r="A60" s="115"/>
      <c r="B60" s="258"/>
      <c r="C60" s="258"/>
      <c r="D60" s="307" t="s">
        <v>60</v>
      </c>
      <c r="E60" s="307"/>
      <c r="F60" s="307"/>
      <c r="G60" s="307"/>
      <c r="H60" s="306" t="s">
        <v>177</v>
      </c>
      <c r="I60" s="306"/>
      <c r="J60" s="306"/>
      <c r="K60" s="306"/>
      <c r="L60" s="116"/>
      <c r="M60" s="116"/>
      <c r="N60" s="116"/>
      <c r="O60" s="116"/>
      <c r="P60" s="116"/>
      <c r="Q60" s="116"/>
      <c r="R60" s="116"/>
      <c r="S60" s="117"/>
      <c r="T60" s="289"/>
      <c r="U60" s="298"/>
      <c r="V60" s="289"/>
      <c r="W60" s="289"/>
      <c r="X60" s="155"/>
      <c r="Y60" s="148"/>
    </row>
    <row r="61" spans="1:33" s="30" customFormat="1" ht="12" customHeight="1" thickTop="1" x14ac:dyDescent="0.2">
      <c r="A61" s="148"/>
      <c r="B61" s="148"/>
      <c r="C61" s="215"/>
      <c r="D61" s="148"/>
      <c r="E61" s="148"/>
      <c r="F61" s="216"/>
      <c r="G61" s="152"/>
      <c r="H61" s="217"/>
      <c r="I61" s="217"/>
      <c r="J61" s="152"/>
      <c r="K61" s="194"/>
      <c r="L61" s="148"/>
      <c r="M61" s="148"/>
      <c r="N61" s="148"/>
      <c r="O61" s="148"/>
      <c r="P61" s="148"/>
      <c r="Q61" s="148"/>
      <c r="R61" s="148"/>
      <c r="S61" s="212"/>
      <c r="T61" s="299"/>
      <c r="U61" s="298"/>
      <c r="V61" s="291"/>
      <c r="W61" s="291"/>
      <c r="X61" s="224"/>
    </row>
    <row r="62" spans="1:33" s="94" customFormat="1" ht="12" customHeight="1" x14ac:dyDescent="0.2">
      <c r="A62" s="148"/>
      <c r="B62" s="148"/>
      <c r="C62" s="215"/>
      <c r="D62" s="148"/>
      <c r="E62" s="148"/>
      <c r="F62" s="216"/>
      <c r="G62" s="152"/>
      <c r="H62" s="217"/>
      <c r="I62" s="217"/>
      <c r="J62" s="152"/>
      <c r="K62" s="194"/>
      <c r="L62" s="148"/>
      <c r="M62" s="148"/>
      <c r="N62" s="148"/>
      <c r="O62" s="148"/>
      <c r="P62" s="148"/>
      <c r="Q62" s="148"/>
      <c r="R62" s="148"/>
      <c r="S62" s="212"/>
      <c r="T62" s="290"/>
      <c r="U62" s="300"/>
      <c r="V62" s="290"/>
      <c r="W62" s="290"/>
      <c r="X62" s="221"/>
    </row>
    <row r="63" spans="1:33" s="153" customFormat="1" ht="12" customHeight="1" x14ac:dyDescent="0.2">
      <c r="A63" s="148"/>
      <c r="B63" s="148"/>
      <c r="C63" s="215"/>
      <c r="D63" s="148"/>
      <c r="E63" s="148"/>
      <c r="F63" s="216"/>
      <c r="G63" s="152"/>
      <c r="H63" s="217"/>
      <c r="I63" s="217"/>
      <c r="J63" s="152"/>
      <c r="K63" s="194"/>
      <c r="L63" s="148"/>
      <c r="M63" s="148"/>
      <c r="N63" s="148"/>
      <c r="O63" s="148"/>
      <c r="P63" s="148"/>
      <c r="Q63" s="148"/>
      <c r="R63" s="148"/>
      <c r="S63" s="212"/>
      <c r="T63" s="301"/>
      <c r="U63" s="300"/>
      <c r="V63" s="301"/>
      <c r="W63" s="301"/>
      <c r="X63" s="227"/>
    </row>
    <row r="64" spans="1:33" s="153" customFormat="1" ht="12" customHeight="1" x14ac:dyDescent="0.2">
      <c r="A64" s="148"/>
      <c r="B64" s="148"/>
      <c r="C64" s="215"/>
      <c r="D64" s="148"/>
      <c r="E64" s="148"/>
      <c r="F64" s="216"/>
      <c r="G64" s="152"/>
      <c r="H64" s="217"/>
      <c r="I64" s="217"/>
      <c r="J64" s="152"/>
      <c r="K64" s="194"/>
      <c r="L64" s="148"/>
      <c r="M64" s="148"/>
      <c r="N64" s="148"/>
      <c r="O64" s="148"/>
      <c r="P64" s="148"/>
      <c r="Q64" s="148"/>
      <c r="R64" s="148"/>
      <c r="S64" s="212"/>
      <c r="T64" s="301"/>
      <c r="U64" s="300"/>
      <c r="V64" s="301"/>
      <c r="W64" s="301"/>
      <c r="X64" s="227"/>
    </row>
    <row r="65" spans="1:24" s="153" customFormat="1" ht="12" customHeight="1" x14ac:dyDescent="0.2">
      <c r="A65" s="148"/>
      <c r="B65" s="148"/>
      <c r="C65" s="215"/>
      <c r="D65" s="148"/>
      <c r="E65" s="148"/>
      <c r="F65" s="216"/>
      <c r="G65" s="152"/>
      <c r="H65" s="217"/>
      <c r="I65" s="217"/>
      <c r="J65" s="152"/>
      <c r="K65" s="194"/>
      <c r="L65" s="148"/>
      <c r="M65" s="148"/>
      <c r="N65" s="148"/>
      <c r="O65" s="148"/>
      <c r="P65" s="148"/>
      <c r="Q65" s="148"/>
      <c r="R65" s="148"/>
      <c r="S65" s="212"/>
      <c r="T65" s="301"/>
      <c r="U65" s="300"/>
      <c r="V65" s="301"/>
      <c r="W65" s="301"/>
      <c r="X65" s="227"/>
    </row>
    <row r="66" spans="1:24" s="153" customFormat="1" ht="12" customHeight="1" x14ac:dyDescent="0.2">
      <c r="A66" s="148"/>
      <c r="B66" s="148"/>
      <c r="C66" s="215"/>
      <c r="D66" s="148"/>
      <c r="E66" s="148"/>
      <c r="F66" s="216"/>
      <c r="G66" s="152"/>
      <c r="H66" s="217"/>
      <c r="I66" s="217"/>
      <c r="J66" s="152"/>
      <c r="K66" s="194"/>
      <c r="L66" s="148"/>
      <c r="M66" s="148"/>
      <c r="N66" s="148"/>
      <c r="O66" s="148"/>
      <c r="P66" s="148"/>
      <c r="Q66" s="148"/>
      <c r="R66" s="148"/>
      <c r="S66" s="212"/>
      <c r="T66" s="301"/>
      <c r="U66" s="300"/>
      <c r="V66" s="301"/>
      <c r="W66" s="301"/>
      <c r="X66" s="227"/>
    </row>
    <row r="67" spans="1:24" s="153" customFormat="1" ht="12" customHeight="1" x14ac:dyDescent="0.2">
      <c r="A67" s="148"/>
      <c r="B67" s="148"/>
      <c r="C67" s="215"/>
      <c r="D67" s="148"/>
      <c r="E67" s="148"/>
      <c r="F67" s="216"/>
      <c r="G67" s="152"/>
      <c r="H67" s="217"/>
      <c r="I67" s="217"/>
      <c r="J67" s="152"/>
      <c r="K67" s="194"/>
      <c r="L67" s="148"/>
      <c r="M67" s="148"/>
      <c r="N67" s="148"/>
      <c r="O67" s="148"/>
      <c r="P67" s="148"/>
      <c r="Q67" s="148"/>
      <c r="R67" s="148"/>
      <c r="S67" s="212"/>
      <c r="T67" s="301"/>
      <c r="U67" s="300"/>
      <c r="V67" s="301"/>
      <c r="W67" s="301"/>
      <c r="X67" s="227"/>
    </row>
    <row r="68" spans="1:24" s="153" customFormat="1" ht="12" customHeight="1" x14ac:dyDescent="0.2">
      <c r="A68" s="148"/>
      <c r="B68" s="148"/>
      <c r="C68" s="215"/>
      <c r="D68" s="148"/>
      <c r="E68" s="148"/>
      <c r="F68" s="216"/>
      <c r="G68" s="152"/>
      <c r="H68" s="217"/>
      <c r="I68" s="217"/>
      <c r="J68" s="152"/>
      <c r="K68" s="194"/>
      <c r="L68" s="148"/>
      <c r="M68" s="148"/>
      <c r="N68" s="148"/>
      <c r="O68" s="148"/>
      <c r="P68" s="148"/>
      <c r="Q68" s="148"/>
      <c r="R68" s="148"/>
      <c r="S68" s="212"/>
      <c r="T68" s="301"/>
      <c r="U68" s="300"/>
      <c r="V68" s="301"/>
      <c r="W68" s="301"/>
      <c r="X68" s="227"/>
    </row>
    <row r="69" spans="1:24" s="153" customFormat="1" ht="12" customHeight="1" x14ac:dyDescent="0.2">
      <c r="A69" s="148"/>
      <c r="B69" s="148"/>
      <c r="C69" s="215"/>
      <c r="D69" s="148"/>
      <c r="E69" s="148"/>
      <c r="F69" s="216"/>
      <c r="G69" s="152"/>
      <c r="H69" s="217"/>
      <c r="I69" s="217"/>
      <c r="J69" s="152"/>
      <c r="K69" s="194"/>
      <c r="L69" s="148"/>
      <c r="M69" s="148"/>
      <c r="N69" s="148"/>
      <c r="O69" s="148"/>
      <c r="P69" s="148"/>
      <c r="Q69" s="148"/>
      <c r="R69" s="148"/>
      <c r="S69" s="212"/>
      <c r="T69" s="301"/>
      <c r="U69" s="300"/>
      <c r="V69" s="301"/>
      <c r="W69" s="301"/>
      <c r="X69" s="227"/>
    </row>
    <row r="70" spans="1:24" s="153" customFormat="1" ht="12" customHeight="1" x14ac:dyDescent="0.2">
      <c r="A70" s="148"/>
      <c r="B70" s="148"/>
      <c r="C70" s="215"/>
      <c r="D70" s="148"/>
      <c r="E70" s="148"/>
      <c r="F70" s="216"/>
      <c r="G70" s="152"/>
      <c r="H70" s="217"/>
      <c r="I70" s="217"/>
      <c r="J70" s="152"/>
      <c r="K70" s="194"/>
      <c r="L70" s="148"/>
      <c r="M70" s="148"/>
      <c r="N70" s="148"/>
      <c r="O70" s="148"/>
      <c r="P70" s="148"/>
      <c r="Q70" s="148"/>
      <c r="R70" s="148"/>
      <c r="S70" s="212"/>
      <c r="T70" s="301"/>
      <c r="U70" s="300"/>
      <c r="V70" s="301"/>
      <c r="W70" s="301"/>
      <c r="X70" s="227"/>
    </row>
    <row r="71" spans="1:24" s="154" customFormat="1" ht="12" customHeight="1" x14ac:dyDescent="0.2">
      <c r="A71" s="148"/>
      <c r="B71" s="148"/>
      <c r="C71" s="215"/>
      <c r="D71" s="148"/>
      <c r="E71" s="148"/>
      <c r="F71" s="216"/>
      <c r="G71" s="152"/>
      <c r="H71" s="217"/>
      <c r="I71" s="217"/>
      <c r="J71" s="152"/>
      <c r="K71" s="194"/>
      <c r="L71" s="148"/>
      <c r="M71" s="148"/>
      <c r="N71" s="148"/>
      <c r="O71" s="148"/>
      <c r="P71" s="148"/>
      <c r="Q71" s="148"/>
      <c r="R71" s="148"/>
      <c r="S71" s="212"/>
      <c r="T71" s="301"/>
      <c r="U71" s="300"/>
      <c r="V71" s="301"/>
      <c r="W71" s="301"/>
      <c r="X71" s="227"/>
    </row>
    <row r="72" spans="1:24" s="155" customFormat="1" ht="12" customHeight="1" x14ac:dyDescent="0.2">
      <c r="A72" s="148"/>
      <c r="B72" s="148"/>
      <c r="C72" s="215"/>
      <c r="D72" s="148"/>
      <c r="E72" s="148"/>
      <c r="F72" s="216"/>
      <c r="G72" s="152"/>
      <c r="H72" s="217"/>
      <c r="I72" s="217"/>
      <c r="J72" s="152"/>
      <c r="K72" s="194"/>
      <c r="L72" s="148"/>
      <c r="M72" s="148"/>
      <c r="N72" s="148"/>
      <c r="O72" s="148"/>
      <c r="P72" s="148"/>
      <c r="Q72" s="148"/>
      <c r="R72" s="148"/>
      <c r="S72" s="212"/>
      <c r="T72" s="289"/>
      <c r="U72" s="300"/>
      <c r="V72" s="289"/>
      <c r="W72" s="289"/>
    </row>
    <row r="73" spans="1:24" s="155" customFormat="1" ht="12" customHeight="1" x14ac:dyDescent="0.2">
      <c r="A73" s="148"/>
      <c r="B73" s="148"/>
      <c r="C73" s="215"/>
      <c r="D73" s="148"/>
      <c r="E73" s="148"/>
      <c r="F73" s="216"/>
      <c r="G73" s="152"/>
      <c r="H73" s="217"/>
      <c r="I73" s="217"/>
      <c r="J73" s="152"/>
      <c r="K73" s="194"/>
      <c r="L73" s="148"/>
      <c r="M73" s="148"/>
      <c r="N73" s="148"/>
      <c r="O73" s="148"/>
      <c r="P73" s="148"/>
      <c r="Q73" s="148"/>
      <c r="R73" s="148"/>
      <c r="S73" s="212"/>
      <c r="T73" s="289"/>
      <c r="U73" s="300"/>
      <c r="V73" s="289"/>
      <c r="W73" s="289"/>
    </row>
    <row r="74" spans="1:24" s="114" customFormat="1" ht="12" customHeight="1" x14ac:dyDescent="0.2">
      <c r="A74" s="148"/>
      <c r="B74" s="148"/>
      <c r="C74" s="215"/>
      <c r="D74" s="148"/>
      <c r="E74" s="148"/>
      <c r="F74" s="216"/>
      <c r="G74" s="152"/>
      <c r="H74" s="217"/>
      <c r="I74" s="217"/>
      <c r="J74" s="152"/>
      <c r="K74" s="194"/>
      <c r="L74" s="148"/>
      <c r="M74" s="148"/>
      <c r="N74" s="148"/>
      <c r="O74" s="148"/>
      <c r="P74" s="148"/>
      <c r="Q74" s="148"/>
      <c r="R74" s="148"/>
      <c r="S74" s="212"/>
      <c r="T74" s="302"/>
      <c r="U74" s="300"/>
      <c r="V74" s="303"/>
      <c r="W74" s="303"/>
    </row>
    <row r="75" spans="1:24" s="114" customFormat="1" ht="12" customHeight="1" x14ac:dyDescent="0.2">
      <c r="A75" s="148"/>
      <c r="B75" s="148"/>
      <c r="C75" s="215"/>
      <c r="D75" s="148"/>
      <c r="E75" s="148"/>
      <c r="F75" s="216"/>
      <c r="G75" s="152"/>
      <c r="H75" s="217"/>
      <c r="I75" s="217"/>
      <c r="J75" s="152"/>
      <c r="K75" s="194"/>
      <c r="L75" s="148"/>
      <c r="M75" s="148"/>
      <c r="N75" s="148"/>
      <c r="O75" s="148"/>
      <c r="P75" s="148"/>
      <c r="Q75" s="148"/>
      <c r="R75" s="148"/>
      <c r="S75" s="212"/>
      <c r="T75" s="302"/>
      <c r="U75" s="300"/>
      <c r="V75" s="303"/>
      <c r="W75" s="303"/>
    </row>
    <row r="76" spans="1:24" s="114" customFormat="1" ht="12" customHeight="1" x14ac:dyDescent="0.2">
      <c r="A76" s="148"/>
      <c r="B76" s="148"/>
      <c r="C76" s="215"/>
      <c r="D76" s="148"/>
      <c r="E76" s="148"/>
      <c r="F76" s="216"/>
      <c r="G76" s="152"/>
      <c r="H76" s="217"/>
      <c r="I76" s="217"/>
      <c r="J76" s="152"/>
      <c r="K76" s="194"/>
      <c r="L76" s="148"/>
      <c r="M76" s="148"/>
      <c r="N76" s="148"/>
      <c r="O76" s="148"/>
      <c r="P76" s="148"/>
      <c r="Q76" s="148"/>
      <c r="R76" s="148"/>
      <c r="S76" s="212"/>
      <c r="T76" s="302"/>
      <c r="U76" s="300"/>
      <c r="V76" s="303"/>
      <c r="W76" s="303"/>
    </row>
    <row r="87" spans="21:21" ht="12" customHeight="1" x14ac:dyDescent="0.2">
      <c r="U87" s="298"/>
    </row>
    <row r="88" spans="21:21" ht="12" customHeight="1" x14ac:dyDescent="0.2">
      <c r="U88" s="298"/>
    </row>
    <row r="89" spans="21:21" ht="12" customHeight="1" x14ac:dyDescent="0.2">
      <c r="U89" s="298"/>
    </row>
    <row r="90" spans="21:21" ht="12" customHeight="1" x14ac:dyDescent="0.2">
      <c r="U90" s="298"/>
    </row>
    <row r="94" spans="21:21" ht="12" customHeight="1" x14ac:dyDescent="0.2">
      <c r="U94" s="304"/>
    </row>
    <row r="104" spans="21:21" ht="12" customHeight="1" x14ac:dyDescent="0.2">
      <c r="U104" s="305"/>
    </row>
    <row r="105" spans="21:21" ht="12" customHeight="1" x14ac:dyDescent="0.2">
      <c r="U105" s="305"/>
    </row>
    <row r="106" spans="21:21" ht="12" customHeight="1" x14ac:dyDescent="0.2">
      <c r="U106" s="305"/>
    </row>
  </sheetData>
  <sheetProtection algorithmName="SHA-512" hashValue="zWSPLiFkUzo6INb9sj3rvDusuNpXPAmADd7s0wSEWntbZdQ7X0m+ail7CaqHXVYd1EL8EPccTJ8Blker1Os+tw==" saltValue="piSmQ8pePQ5lsR+IzkigKg==" spinCount="100000" sheet="1" objects="1" scenarios="1" selectLockedCells="1"/>
  <mergeCells count="48">
    <mergeCell ref="C32:Q32"/>
    <mergeCell ref="O18:P18"/>
    <mergeCell ref="O16:P16"/>
    <mergeCell ref="D16:F18"/>
    <mergeCell ref="D22:F24"/>
    <mergeCell ref="L1:M1"/>
    <mergeCell ref="G1:K1"/>
    <mergeCell ref="A5:S5"/>
    <mergeCell ref="A2:S3"/>
    <mergeCell ref="F9:J9"/>
    <mergeCell ref="K4:L4"/>
    <mergeCell ref="A4:J4"/>
    <mergeCell ref="A6:S7"/>
    <mergeCell ref="G10:Q10"/>
    <mergeCell ref="O13:P13"/>
    <mergeCell ref="O30:P30"/>
    <mergeCell ref="O36:P36"/>
    <mergeCell ref="C26:Q26"/>
    <mergeCell ref="O28:P28"/>
    <mergeCell ref="O34:P34"/>
    <mergeCell ref="D28:F30"/>
    <mergeCell ref="O24:P24"/>
    <mergeCell ref="O22:P22"/>
    <mergeCell ref="C20:Q20"/>
    <mergeCell ref="C14:Q14"/>
    <mergeCell ref="N51:O51"/>
    <mergeCell ref="D34:F36"/>
    <mergeCell ref="C38:Q38"/>
    <mergeCell ref="D40:F42"/>
    <mergeCell ref="O42:P42"/>
    <mergeCell ref="O40:P40"/>
    <mergeCell ref="J50:O50"/>
    <mergeCell ref="H60:K60"/>
    <mergeCell ref="D60:G60"/>
    <mergeCell ref="B45:N45"/>
    <mergeCell ref="O45:P45"/>
    <mergeCell ref="O56:Q56"/>
    <mergeCell ref="E56:L56"/>
    <mergeCell ref="C56:D56"/>
    <mergeCell ref="B58:C59"/>
    <mergeCell ref="D59:K59"/>
    <mergeCell ref="D58:G58"/>
    <mergeCell ref="H58:K58"/>
    <mergeCell ref="J51:M51"/>
    <mergeCell ref="B53:C54"/>
    <mergeCell ref="D54:R54"/>
    <mergeCell ref="D53:M53"/>
    <mergeCell ref="J48:O48"/>
  </mergeCells>
  <phoneticPr fontId="0" type="noConversion"/>
  <conditionalFormatting sqref="B58:C59">
    <cfRule type="cellIs" dxfId="0" priority="1" operator="equal">
      <formula>$B$57</formula>
    </cfRule>
  </conditionalFormatting>
  <dataValidations xWindow="157" yWindow="585" count="2">
    <dataValidation type="list" allowBlank="1" showInputMessage="1" showErrorMessage="1" sqref="L1">
      <formula1>$T$1:$T$4</formula1>
    </dataValidation>
    <dataValidation type="list" allowBlank="1" showInputMessage="1" showErrorMessage="1" sqref="M42 M40 M36 M34 M28 M30 M24 M22 M18 M16">
      <formula1>$U$2:$U$52</formula1>
    </dataValidation>
  </dataValidations>
  <hyperlinks>
    <hyperlink ref="D58" r:id="rId1"/>
    <hyperlink ref="O45:P45" location="'Ler+'!G2" display="'Ler+'!G2"/>
    <hyperlink ref="H60:K60" r:id="rId2" display="www.omd.pt/congresso/2019"/>
  </hyperlinks>
  <printOptions horizontalCentered="1" verticalCentered="1"/>
  <pageMargins left="0.19685039370078741" right="0.19685039370078741" top="0" bottom="0" header="0" footer="0"/>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S39"/>
  <sheetViews>
    <sheetView showGridLines="0" workbookViewId="0">
      <selection activeCell="G2" sqref="G2:L3"/>
    </sheetView>
  </sheetViews>
  <sheetFormatPr defaultRowHeight="14.25" customHeight="1" x14ac:dyDescent="0.2"/>
  <cols>
    <col min="1" max="1" width="2.28515625" style="114" customWidth="1"/>
    <col min="2" max="2" width="2.7109375" style="114" customWidth="1"/>
    <col min="3" max="3" width="5" style="114" customWidth="1"/>
    <col min="4" max="8" width="6" style="114" customWidth="1"/>
    <col min="9" max="9" width="10.42578125" style="114" bestFit="1" customWidth="1"/>
    <col min="10" max="10" width="5" style="114" customWidth="1"/>
    <col min="11" max="12" width="6.42578125" style="114" customWidth="1"/>
    <col min="13" max="16" width="5.85546875" style="114" customWidth="1"/>
    <col min="17" max="17" width="5.7109375" style="114" customWidth="1"/>
    <col min="18" max="18" width="2.85546875" style="114" customWidth="1"/>
    <col min="19" max="19" width="2" style="114" customWidth="1"/>
    <col min="20" max="16384" width="9.140625" style="114"/>
  </cols>
  <sheetData>
    <row r="1" spans="1:19" ht="14.25" customHeight="1" thickTop="1" x14ac:dyDescent="0.2">
      <c r="A1" s="251"/>
      <c r="B1" s="111"/>
      <c r="C1" s="111"/>
      <c r="D1" s="111"/>
      <c r="E1" s="111"/>
      <c r="F1" s="111"/>
      <c r="G1" s="111"/>
      <c r="H1" s="111"/>
      <c r="I1" s="111"/>
      <c r="J1" s="111"/>
      <c r="K1" s="111"/>
      <c r="L1" s="111"/>
      <c r="M1" s="111"/>
      <c r="N1" s="111"/>
      <c r="O1" s="111"/>
      <c r="P1" s="111"/>
      <c r="Q1" s="111"/>
      <c r="R1" s="111"/>
      <c r="S1" s="252"/>
    </row>
    <row r="2" spans="1:19" ht="14.25" customHeight="1" x14ac:dyDescent="0.2">
      <c r="A2" s="112"/>
      <c r="B2" s="1"/>
      <c r="C2" s="1"/>
      <c r="D2" s="1"/>
      <c r="E2" s="1"/>
      <c r="F2" s="1"/>
      <c r="G2" s="371" t="str">
        <f>'T1'!$A$21</f>
        <v>Ler+</v>
      </c>
      <c r="H2" s="371"/>
      <c r="I2" s="371"/>
      <c r="J2" s="371"/>
      <c r="K2" s="371"/>
      <c r="L2" s="371"/>
      <c r="M2" s="1"/>
      <c r="N2" s="1"/>
      <c r="O2" s="1"/>
      <c r="P2" s="1"/>
      <c r="Q2" s="1"/>
      <c r="R2" s="1"/>
      <c r="S2" s="113"/>
    </row>
    <row r="3" spans="1:19" ht="14.25" customHeight="1" x14ac:dyDescent="0.2">
      <c r="A3" s="112"/>
      <c r="B3" s="1"/>
      <c r="C3" s="1"/>
      <c r="D3" s="1"/>
      <c r="E3" s="1"/>
      <c r="F3" s="1"/>
      <c r="G3" s="371"/>
      <c r="H3" s="371"/>
      <c r="I3" s="371"/>
      <c r="J3" s="371"/>
      <c r="K3" s="371"/>
      <c r="L3" s="371"/>
      <c r="M3" s="1"/>
      <c r="N3" s="1"/>
      <c r="O3" s="1"/>
      <c r="P3" s="1"/>
      <c r="Q3" s="1"/>
      <c r="R3" s="1"/>
      <c r="S3" s="113"/>
    </row>
    <row r="4" spans="1:19" ht="14.25" customHeight="1" x14ac:dyDescent="0.2">
      <c r="A4" s="253"/>
      <c r="B4" s="254"/>
      <c r="C4" s="254"/>
      <c r="D4" s="254"/>
      <c r="E4" s="254"/>
      <c r="F4" s="254"/>
      <c r="G4" s="254"/>
      <c r="H4" s="254"/>
      <c r="I4" s="254"/>
      <c r="J4" s="254"/>
      <c r="K4" s="254"/>
      <c r="L4" s="254"/>
      <c r="M4" s="254"/>
      <c r="N4" s="254"/>
      <c r="O4" s="254"/>
      <c r="P4" s="254"/>
      <c r="Q4" s="254"/>
      <c r="R4" s="254"/>
      <c r="S4" s="255"/>
    </row>
    <row r="5" spans="1:19" ht="14.25" customHeight="1" x14ac:dyDescent="0.2">
      <c r="A5" s="112"/>
      <c r="B5" s="1"/>
      <c r="C5" s="1"/>
      <c r="D5" s="1"/>
      <c r="E5" s="1"/>
      <c r="F5" s="1"/>
      <c r="G5" s="1"/>
      <c r="H5" s="1"/>
      <c r="I5" s="1"/>
      <c r="J5" s="1"/>
      <c r="K5" s="1"/>
      <c r="L5" s="1"/>
      <c r="M5" s="1"/>
      <c r="N5" s="1"/>
      <c r="O5" s="1"/>
      <c r="P5" s="1"/>
      <c r="Q5" s="1"/>
      <c r="R5" s="1"/>
      <c r="S5" s="113"/>
    </row>
    <row r="6" spans="1:19" ht="14.25" customHeight="1" x14ac:dyDescent="0.2">
      <c r="A6" s="112"/>
      <c r="B6" s="1"/>
      <c r="C6" s="1"/>
      <c r="D6" s="1"/>
      <c r="E6" s="1"/>
      <c r="F6" s="1"/>
      <c r="G6" s="1"/>
      <c r="H6" s="1"/>
      <c r="I6" s="1"/>
      <c r="J6" s="1"/>
      <c r="K6" s="1"/>
      <c r="L6" s="1"/>
      <c r="M6" s="1"/>
      <c r="N6" s="1"/>
      <c r="O6" s="1"/>
      <c r="P6" s="1"/>
      <c r="Q6" s="1"/>
      <c r="R6" s="1"/>
      <c r="S6" s="113"/>
    </row>
    <row r="7" spans="1:19" ht="14.25" customHeight="1" x14ac:dyDescent="0.2">
      <c r="A7" s="112"/>
      <c r="B7" s="1"/>
      <c r="C7" s="234" t="s">
        <v>122</v>
      </c>
      <c r="D7" s="372" t="str">
        <f>'T2'!$A$18</f>
        <v>Para proceder a uma correcta montagem dos equipamentos/serviços, é imprescindível o envio do PLANO TÉCNICO, com indicação da localização pretendida.</v>
      </c>
      <c r="E7" s="372"/>
      <c r="F7" s="372"/>
      <c r="G7" s="372"/>
      <c r="H7" s="372"/>
      <c r="I7" s="372"/>
      <c r="J7" s="372"/>
      <c r="K7" s="372"/>
      <c r="L7" s="372"/>
      <c r="M7" s="372"/>
      <c r="N7" s="372"/>
      <c r="O7" s="372"/>
      <c r="P7" s="372"/>
      <c r="Q7" s="372"/>
      <c r="R7" s="1"/>
      <c r="S7" s="113"/>
    </row>
    <row r="8" spans="1:19" ht="14.25" customHeight="1" x14ac:dyDescent="0.2">
      <c r="A8" s="112"/>
      <c r="B8" s="1"/>
      <c r="D8" s="372"/>
      <c r="E8" s="372"/>
      <c r="F8" s="372"/>
      <c r="G8" s="372"/>
      <c r="H8" s="372"/>
      <c r="I8" s="372"/>
      <c r="J8" s="372"/>
      <c r="K8" s="372"/>
      <c r="L8" s="372"/>
      <c r="M8" s="372"/>
      <c r="N8" s="372"/>
      <c r="O8" s="372"/>
      <c r="P8" s="372"/>
      <c r="Q8" s="372"/>
      <c r="R8" s="1"/>
      <c r="S8" s="113"/>
    </row>
    <row r="9" spans="1:19" ht="14.25" customHeight="1" x14ac:dyDescent="0.2">
      <c r="A9" s="112"/>
      <c r="B9" s="1"/>
      <c r="C9" s="1"/>
      <c r="D9" s="1"/>
      <c r="E9" s="1"/>
      <c r="F9" s="1"/>
      <c r="G9" s="1"/>
      <c r="H9" s="1"/>
      <c r="I9" s="1"/>
      <c r="J9" s="1"/>
      <c r="K9" s="1"/>
      <c r="L9" s="1"/>
      <c r="N9" s="1"/>
      <c r="O9" s="1"/>
      <c r="P9" s="1"/>
      <c r="Q9" s="1"/>
      <c r="R9" s="1"/>
      <c r="S9" s="113"/>
    </row>
    <row r="10" spans="1:19" ht="14.25" customHeight="1" x14ac:dyDescent="0.2">
      <c r="A10" s="112"/>
      <c r="B10" s="1"/>
      <c r="C10" s="1"/>
      <c r="D10" s="1"/>
      <c r="E10" s="1"/>
      <c r="F10" s="1"/>
      <c r="G10" s="1"/>
      <c r="H10" s="1"/>
      <c r="I10" s="1"/>
      <c r="J10" s="1"/>
      <c r="K10" s="1"/>
      <c r="L10" s="1"/>
      <c r="M10" s="1"/>
      <c r="N10" s="1"/>
      <c r="O10" s="1"/>
      <c r="P10" s="1"/>
      <c r="Q10" s="1"/>
      <c r="R10" s="1"/>
      <c r="S10" s="113"/>
    </row>
    <row r="11" spans="1:19" ht="14.25" customHeight="1" x14ac:dyDescent="0.2">
      <c r="A11" s="112"/>
      <c r="B11" s="1"/>
      <c r="C11" s="369" t="str">
        <f>'T1'!$M$6</f>
        <v>SÓ COLOCAÇÃO</v>
      </c>
      <c r="D11" s="369"/>
      <c r="E11" s="369"/>
      <c r="F11" s="369"/>
      <c r="G11" s="369"/>
      <c r="H11" s="369"/>
      <c r="I11" s="369"/>
      <c r="J11" s="369"/>
      <c r="K11" s="1"/>
      <c r="L11" s="1"/>
      <c r="M11" s="386" t="s">
        <v>143</v>
      </c>
      <c r="N11" s="1"/>
      <c r="O11" s="1"/>
      <c r="P11" s="1"/>
      <c r="Q11" s="1"/>
      <c r="R11" s="1"/>
      <c r="S11" s="113"/>
    </row>
    <row r="12" spans="1:19" ht="14.25" customHeight="1" x14ac:dyDescent="0.2">
      <c r="A12" s="44"/>
      <c r="C12" s="241" t="s">
        <v>96</v>
      </c>
      <c r="D12" s="367" t="str">
        <f>'T2'!$A$23</f>
        <v>Os pendões deverão ser entregues com baínhas ou ilhóses e tubos em alumínio ou estruturas adequadas, prontos a suspender. O peso não poderá exceder os 30Kg. 
Deverão ser entregues nas instalações da FIL até ao 1º dia de montagem.</v>
      </c>
      <c r="E12" s="367"/>
      <c r="F12" s="367"/>
      <c r="G12" s="367"/>
      <c r="H12" s="367"/>
      <c r="I12" s="367"/>
      <c r="J12" s="367"/>
      <c r="K12" s="367"/>
      <c r="L12" s="367"/>
      <c r="M12" s="367"/>
      <c r="N12" s="367"/>
      <c r="O12" s="367"/>
      <c r="P12" s="367"/>
      <c r="Q12" s="367"/>
      <c r="R12" s="30"/>
      <c r="S12" s="220"/>
    </row>
    <row r="13" spans="1:19" ht="14.25" customHeight="1" x14ac:dyDescent="0.2">
      <c r="A13" s="44"/>
      <c r="C13" s="241"/>
      <c r="D13" s="368"/>
      <c r="E13" s="368"/>
      <c r="F13" s="368"/>
      <c r="G13" s="368"/>
      <c r="H13" s="368"/>
      <c r="I13" s="368"/>
      <c r="J13" s="368"/>
      <c r="K13" s="368"/>
      <c r="L13" s="368"/>
      <c r="M13" s="368"/>
      <c r="N13" s="368"/>
      <c r="O13" s="368"/>
      <c r="P13" s="368"/>
      <c r="Q13" s="368"/>
      <c r="R13" s="30"/>
      <c r="S13" s="220"/>
    </row>
    <row r="14" spans="1:19" ht="14.25" customHeight="1" x14ac:dyDescent="0.2">
      <c r="A14" s="44"/>
      <c r="C14" s="240"/>
      <c r="D14" s="368"/>
      <c r="E14" s="368"/>
      <c r="F14" s="368"/>
      <c r="G14" s="368"/>
      <c r="H14" s="368"/>
      <c r="I14" s="368"/>
      <c r="J14" s="368"/>
      <c r="K14" s="368"/>
      <c r="L14" s="368"/>
      <c r="M14" s="368"/>
      <c r="N14" s="368"/>
      <c r="O14" s="368"/>
      <c r="P14" s="368"/>
      <c r="Q14" s="368"/>
      <c r="R14" s="30"/>
      <c r="S14" s="220"/>
    </row>
    <row r="15" spans="1:19" ht="14.25" customHeight="1" x14ac:dyDescent="0.2">
      <c r="A15" s="44"/>
      <c r="C15" s="240"/>
      <c r="D15" s="239"/>
      <c r="E15" s="239"/>
      <c r="F15" s="239"/>
      <c r="G15" s="239"/>
      <c r="H15" s="239"/>
      <c r="I15" s="239"/>
      <c r="J15" s="239"/>
      <c r="K15" s="239"/>
      <c r="L15" s="239"/>
      <c r="M15" s="239"/>
      <c r="N15" s="239"/>
      <c r="O15" s="239"/>
      <c r="P15" s="239"/>
      <c r="Q15" s="239"/>
      <c r="R15" s="30"/>
      <c r="S15" s="220"/>
    </row>
    <row r="16" spans="1:19" ht="14.25" customHeight="1" x14ac:dyDescent="0.2">
      <c r="A16" s="44"/>
      <c r="C16" s="369" t="str">
        <f>'T1'!$M$16</f>
        <v>ARTES FINAIS</v>
      </c>
      <c r="D16" s="369"/>
      <c r="E16" s="369"/>
      <c r="F16" s="369"/>
      <c r="G16" s="369"/>
      <c r="H16" s="369"/>
      <c r="I16" s="369"/>
      <c r="J16" s="369"/>
      <c r="K16" s="2"/>
      <c r="L16" s="2"/>
      <c r="M16" s="2"/>
      <c r="N16" s="2"/>
      <c r="O16" s="2"/>
      <c r="P16" s="2"/>
      <c r="Q16" s="2"/>
      <c r="R16" s="30"/>
      <c r="S16" s="220"/>
    </row>
    <row r="17" spans="1:19" ht="14.25" customHeight="1" x14ac:dyDescent="0.2">
      <c r="A17" s="36"/>
      <c r="C17" s="241" t="s">
        <v>97</v>
      </c>
      <c r="D17" s="246" t="str">
        <f>'T2'!$A$28</f>
        <v xml:space="preserve">As imagens devem ser enviadas até   </v>
      </c>
      <c r="E17" s="246"/>
      <c r="F17" s="246"/>
      <c r="G17" s="246"/>
      <c r="H17" s="246"/>
      <c r="I17" s="268">
        <v>43759</v>
      </c>
      <c r="J17" s="256" t="str">
        <f>'T1'!$C$21</f>
        <v>para:</v>
      </c>
      <c r="K17" s="373" t="s">
        <v>102</v>
      </c>
      <c r="L17" s="373"/>
      <c r="P17" s="2"/>
      <c r="Q17" s="2"/>
      <c r="R17" s="23"/>
      <c r="S17" s="213"/>
    </row>
    <row r="18" spans="1:19" ht="14.25" customHeight="1" x14ac:dyDescent="0.2">
      <c r="A18" s="36"/>
      <c r="B18" s="240"/>
      <c r="D18" s="370" t="str">
        <f>'T2'!$A$33</f>
        <v>IMAGENS PARA PRODUÇÃO E APLICAÇÃO devem ser enviadas em formato digital, preferencialmente em .PDF, .TIFF ou .JPEG, com uma resolução mínima de 72 dpi’s ao tamanho natural (1:1), com as fontes convertidas em curvas.</v>
      </c>
      <c r="E18" s="370"/>
      <c r="F18" s="370"/>
      <c r="G18" s="370"/>
      <c r="H18" s="370"/>
      <c r="I18" s="370"/>
      <c r="J18" s="370"/>
      <c r="K18" s="370"/>
      <c r="L18" s="370"/>
      <c r="M18" s="370"/>
      <c r="N18" s="370"/>
      <c r="O18" s="370"/>
      <c r="P18" s="370"/>
      <c r="Q18" s="370"/>
      <c r="R18" s="23"/>
      <c r="S18" s="213"/>
    </row>
    <row r="19" spans="1:19" ht="14.25" customHeight="1" x14ac:dyDescent="0.2">
      <c r="A19" s="36"/>
      <c r="B19" s="240"/>
      <c r="C19" s="2"/>
      <c r="D19" s="370"/>
      <c r="E19" s="370"/>
      <c r="F19" s="370"/>
      <c r="G19" s="370"/>
      <c r="H19" s="370"/>
      <c r="I19" s="370"/>
      <c r="J19" s="370"/>
      <c r="K19" s="370"/>
      <c r="L19" s="370"/>
      <c r="M19" s="370"/>
      <c r="N19" s="370"/>
      <c r="O19" s="370"/>
      <c r="P19" s="370"/>
      <c r="Q19" s="370"/>
      <c r="R19" s="23"/>
      <c r="S19" s="213"/>
    </row>
    <row r="20" spans="1:19" ht="14.25" customHeight="1" x14ac:dyDescent="0.2">
      <c r="A20" s="112"/>
      <c r="B20" s="1"/>
      <c r="C20" s="1"/>
      <c r="D20" s="1"/>
      <c r="E20" s="1"/>
      <c r="F20" s="1"/>
      <c r="G20" s="1"/>
      <c r="H20" s="1"/>
      <c r="I20" s="1"/>
      <c r="J20" s="1"/>
      <c r="K20" s="1"/>
      <c r="L20" s="1"/>
      <c r="M20" s="1"/>
      <c r="N20" s="1"/>
      <c r="O20" s="1"/>
      <c r="P20" s="1"/>
      <c r="Q20" s="1"/>
      <c r="R20" s="1"/>
      <c r="S20" s="113"/>
    </row>
    <row r="21" spans="1:19" ht="14.25" customHeight="1" x14ac:dyDescent="0.2">
      <c r="A21" s="112"/>
      <c r="B21" s="1"/>
      <c r="C21" s="1"/>
      <c r="D21" s="1"/>
      <c r="E21" s="1"/>
      <c r="F21" s="1"/>
      <c r="G21" s="1"/>
      <c r="H21" s="1"/>
      <c r="I21" s="1"/>
      <c r="J21" s="1"/>
      <c r="K21" s="1"/>
      <c r="L21" s="1"/>
      <c r="M21" s="1"/>
      <c r="N21" s="1"/>
      <c r="O21" s="1"/>
      <c r="P21" s="1"/>
      <c r="Q21" s="1"/>
      <c r="R21" s="1"/>
      <c r="S21" s="113"/>
    </row>
    <row r="22" spans="1:19" ht="14.25" customHeight="1" x14ac:dyDescent="0.2">
      <c r="A22" s="112"/>
      <c r="B22" s="1"/>
      <c r="C22" s="1"/>
      <c r="D22" s="1"/>
      <c r="E22" s="1"/>
      <c r="F22" s="1"/>
      <c r="G22" s="1"/>
      <c r="H22" s="1"/>
      <c r="I22" s="1"/>
      <c r="J22" s="1"/>
      <c r="K22" s="1"/>
      <c r="L22" s="1"/>
      <c r="M22" s="1"/>
      <c r="N22" s="1"/>
      <c r="O22" s="1"/>
      <c r="P22" s="1"/>
      <c r="Q22" s="1"/>
      <c r="R22" s="1"/>
      <c r="S22" s="113"/>
    </row>
    <row r="23" spans="1:19" ht="14.25" customHeight="1" x14ac:dyDescent="0.2">
      <c r="A23" s="112"/>
      <c r="B23" s="1"/>
      <c r="C23" s="1"/>
      <c r="D23" s="1"/>
      <c r="E23" s="1"/>
      <c r="F23" s="1"/>
      <c r="G23" s="1"/>
      <c r="H23" s="1"/>
      <c r="I23" s="1"/>
      <c r="J23" s="1"/>
      <c r="K23" s="1"/>
      <c r="L23" s="1"/>
      <c r="M23" s="1"/>
      <c r="N23" s="1"/>
      <c r="O23" s="1"/>
      <c r="P23" s="1"/>
      <c r="Q23" s="1"/>
      <c r="R23" s="1"/>
      <c r="S23" s="113"/>
    </row>
    <row r="24" spans="1:19" ht="14.25" customHeight="1" x14ac:dyDescent="0.2">
      <c r="A24" s="112"/>
      <c r="B24" s="1"/>
      <c r="C24" s="1"/>
      <c r="D24" s="1"/>
      <c r="E24" s="1"/>
      <c r="F24" s="1"/>
      <c r="G24" s="1"/>
      <c r="H24" s="1"/>
      <c r="I24" s="1"/>
      <c r="J24" s="1"/>
      <c r="K24" s="1"/>
      <c r="L24" s="1"/>
      <c r="M24" s="1"/>
      <c r="N24" s="1"/>
      <c r="O24" s="1"/>
      <c r="P24" s="1"/>
      <c r="Q24" s="1"/>
      <c r="R24" s="1"/>
      <c r="S24" s="113"/>
    </row>
    <row r="25" spans="1:19" ht="14.25" customHeight="1" x14ac:dyDescent="0.2">
      <c r="A25" s="112"/>
      <c r="B25" s="1"/>
      <c r="C25" s="1"/>
      <c r="D25" s="1"/>
      <c r="E25" s="1"/>
      <c r="F25" s="1"/>
      <c r="G25" s="1"/>
      <c r="H25" s="1"/>
      <c r="I25" s="1"/>
      <c r="J25" s="1"/>
      <c r="K25" s="1"/>
      <c r="L25" s="1"/>
      <c r="M25" s="1"/>
      <c r="N25" s="1"/>
      <c r="O25" s="1"/>
      <c r="P25" s="1"/>
      <c r="Q25" s="1"/>
      <c r="R25" s="1"/>
      <c r="S25" s="113"/>
    </row>
    <row r="26" spans="1:19" ht="14.25" customHeight="1" x14ac:dyDescent="0.2">
      <c r="A26" s="112"/>
      <c r="B26" s="1"/>
      <c r="C26" s="1"/>
      <c r="D26" s="1"/>
      <c r="E26" s="1"/>
      <c r="F26" s="1"/>
      <c r="G26" s="1"/>
      <c r="H26" s="1"/>
      <c r="I26" s="1"/>
      <c r="J26" s="1"/>
      <c r="K26" s="1"/>
      <c r="L26" s="1"/>
      <c r="M26" s="1"/>
      <c r="N26" s="1"/>
      <c r="O26" s="1"/>
      <c r="P26" s="1"/>
      <c r="Q26" s="1"/>
      <c r="R26" s="1"/>
      <c r="S26" s="113"/>
    </row>
    <row r="27" spans="1:19" ht="14.25" customHeight="1" x14ac:dyDescent="0.2">
      <c r="A27" s="112"/>
      <c r="B27" s="1"/>
      <c r="C27" s="1"/>
      <c r="D27" s="1"/>
      <c r="E27" s="1"/>
      <c r="F27" s="1"/>
      <c r="G27" s="1"/>
      <c r="H27" s="1"/>
      <c r="I27" s="1"/>
      <c r="J27" s="1"/>
      <c r="K27" s="1"/>
      <c r="L27" s="1"/>
      <c r="M27" s="1"/>
      <c r="N27" s="1"/>
      <c r="O27" s="1"/>
      <c r="P27" s="1"/>
      <c r="Q27" s="1"/>
      <c r="R27" s="1"/>
      <c r="S27" s="113"/>
    </row>
    <row r="28" spans="1:19" ht="14.25" customHeight="1" x14ac:dyDescent="0.2">
      <c r="A28" s="112"/>
      <c r="B28" s="1"/>
      <c r="C28" s="1"/>
      <c r="D28" s="1"/>
      <c r="E28" s="1"/>
      <c r="F28" s="1"/>
      <c r="G28" s="1"/>
      <c r="H28" s="1"/>
      <c r="I28" s="1"/>
      <c r="J28" s="1"/>
      <c r="K28" s="1"/>
      <c r="L28" s="1"/>
      <c r="M28" s="1"/>
      <c r="N28" s="1"/>
      <c r="O28" s="1"/>
      <c r="P28" s="1"/>
      <c r="Q28" s="1"/>
      <c r="R28" s="1"/>
      <c r="S28" s="113"/>
    </row>
    <row r="29" spans="1:19" ht="14.25" customHeight="1" x14ac:dyDescent="0.2">
      <c r="A29" s="112"/>
      <c r="B29" s="1"/>
      <c r="C29" s="1"/>
      <c r="D29" s="1"/>
      <c r="E29" s="1"/>
      <c r="F29" s="1"/>
      <c r="G29" s="1"/>
      <c r="H29" s="1"/>
      <c r="I29" s="1"/>
      <c r="J29" s="1"/>
      <c r="K29" s="1"/>
      <c r="L29" s="1"/>
      <c r="M29" s="1"/>
      <c r="N29" s="1"/>
      <c r="O29" s="1"/>
      <c r="P29" s="1"/>
      <c r="Q29" s="1"/>
      <c r="R29" s="1"/>
      <c r="S29" s="113"/>
    </row>
    <row r="30" spans="1:19" ht="14.25" customHeight="1" x14ac:dyDescent="0.2">
      <c r="A30" s="112"/>
      <c r="B30" s="1"/>
      <c r="C30" s="1"/>
      <c r="D30" s="1"/>
      <c r="E30" s="1"/>
      <c r="F30" s="1"/>
      <c r="G30" s="1"/>
      <c r="H30" s="1"/>
      <c r="I30" s="1"/>
      <c r="J30" s="1"/>
      <c r="K30" s="1"/>
      <c r="L30" s="1"/>
      <c r="M30" s="1"/>
      <c r="N30" s="1"/>
      <c r="O30" s="1"/>
      <c r="P30" s="1"/>
      <c r="Q30" s="1"/>
      <c r="R30" s="1"/>
      <c r="S30" s="113"/>
    </row>
    <row r="31" spans="1:19" ht="14.25" customHeight="1" x14ac:dyDescent="0.2">
      <c r="A31" s="112"/>
      <c r="B31" s="1"/>
      <c r="C31" s="1"/>
      <c r="D31" s="1"/>
      <c r="E31" s="1"/>
      <c r="F31" s="1"/>
      <c r="G31" s="1"/>
      <c r="H31" s="1"/>
      <c r="I31" s="1"/>
      <c r="J31" s="1"/>
      <c r="K31" s="1"/>
      <c r="L31" s="1"/>
      <c r="M31" s="1"/>
      <c r="N31" s="1"/>
      <c r="O31" s="1"/>
      <c r="P31" s="1"/>
      <c r="Q31" s="1"/>
      <c r="R31" s="1"/>
      <c r="S31" s="113"/>
    </row>
    <row r="32" spans="1:19" ht="14.25" customHeight="1" x14ac:dyDescent="0.2">
      <c r="A32" s="112"/>
      <c r="B32" s="1"/>
      <c r="C32" s="1"/>
      <c r="D32" s="1"/>
      <c r="E32" s="1"/>
      <c r="F32" s="1"/>
      <c r="G32" s="1"/>
      <c r="H32" s="1"/>
      <c r="I32" s="1"/>
      <c r="J32" s="1"/>
      <c r="K32" s="1"/>
      <c r="L32" s="1"/>
      <c r="M32" s="1"/>
      <c r="N32" s="1"/>
      <c r="O32" s="1"/>
      <c r="P32" s="1"/>
      <c r="Q32" s="1"/>
      <c r="R32" s="1"/>
      <c r="S32" s="113"/>
    </row>
    <row r="33" spans="1:19" ht="14.25" customHeight="1" x14ac:dyDescent="0.2">
      <c r="A33" s="112"/>
      <c r="B33" s="1"/>
      <c r="C33" s="1"/>
      <c r="D33" s="1"/>
      <c r="E33" s="1"/>
      <c r="F33" s="1"/>
      <c r="G33" s="1"/>
      <c r="H33" s="1"/>
      <c r="I33" s="1"/>
      <c r="J33" s="1"/>
      <c r="K33" s="1"/>
      <c r="L33" s="1"/>
      <c r="M33" s="1"/>
      <c r="N33" s="1"/>
      <c r="O33" s="1"/>
      <c r="P33" s="1"/>
      <c r="Q33" s="1"/>
      <c r="R33" s="1"/>
      <c r="S33" s="113"/>
    </row>
    <row r="34" spans="1:19" ht="14.25" customHeight="1" x14ac:dyDescent="0.2">
      <c r="A34" s="112"/>
      <c r="B34" s="1"/>
      <c r="C34" s="1"/>
      <c r="D34" s="1"/>
      <c r="E34" s="1"/>
      <c r="F34" s="1"/>
      <c r="G34" s="1"/>
      <c r="H34" s="1"/>
      <c r="I34" s="1"/>
      <c r="J34" s="1"/>
      <c r="K34" s="1"/>
      <c r="L34" s="1"/>
      <c r="M34" s="1"/>
      <c r="N34" s="1"/>
      <c r="O34" s="1"/>
      <c r="P34" s="1"/>
      <c r="Q34" s="1"/>
      <c r="R34" s="1"/>
      <c r="S34" s="113"/>
    </row>
    <row r="35" spans="1:19" ht="14.25" customHeight="1" x14ac:dyDescent="0.2">
      <c r="A35" s="112"/>
      <c r="B35" s="1"/>
      <c r="C35" s="1"/>
      <c r="D35" s="1"/>
      <c r="E35" s="1"/>
      <c r="F35" s="1"/>
      <c r="G35" s="1"/>
      <c r="H35" s="1"/>
      <c r="I35" s="1"/>
      <c r="J35" s="1"/>
      <c r="K35" s="1"/>
      <c r="L35" s="1"/>
      <c r="M35" s="1"/>
      <c r="N35" s="1"/>
      <c r="O35" s="1"/>
      <c r="P35" s="1"/>
      <c r="Q35" s="1"/>
      <c r="R35" s="1"/>
      <c r="S35" s="113"/>
    </row>
    <row r="36" spans="1:19" ht="14.25" customHeight="1" x14ac:dyDescent="0.2">
      <c r="A36" s="112"/>
      <c r="B36" s="1"/>
      <c r="C36" s="1"/>
      <c r="D36" s="1"/>
      <c r="E36" s="1"/>
      <c r="F36" s="1"/>
      <c r="G36" s="1"/>
      <c r="H36" s="1"/>
      <c r="I36" s="1"/>
      <c r="J36" s="1"/>
      <c r="K36" s="1"/>
      <c r="L36" s="1"/>
      <c r="M36" s="1"/>
      <c r="N36" s="1"/>
      <c r="O36" s="1"/>
      <c r="P36" s="1"/>
      <c r="Q36" s="1"/>
      <c r="R36" s="1"/>
      <c r="S36" s="113"/>
    </row>
    <row r="37" spans="1:19" ht="14.25" customHeight="1" x14ac:dyDescent="0.2">
      <c r="A37" s="112"/>
      <c r="B37" s="1"/>
      <c r="C37" s="1"/>
      <c r="D37" s="1"/>
      <c r="E37" s="1"/>
      <c r="F37" s="1"/>
      <c r="G37" s="1"/>
      <c r="H37" s="1"/>
      <c r="I37" s="1"/>
      <c r="J37" s="1"/>
      <c r="K37" s="1"/>
      <c r="L37" s="1"/>
      <c r="M37" s="1"/>
      <c r="N37" s="1"/>
      <c r="O37" s="1"/>
      <c r="P37" s="1"/>
      <c r="Q37" s="1"/>
      <c r="R37" s="1"/>
      <c r="S37" s="113"/>
    </row>
    <row r="38" spans="1:19" ht="14.25" customHeight="1" thickBot="1" x14ac:dyDescent="0.25">
      <c r="A38" s="115"/>
      <c r="B38" s="116"/>
      <c r="C38" s="116"/>
      <c r="D38" s="116"/>
      <c r="E38" s="116"/>
      <c r="F38" s="116"/>
      <c r="G38" s="116"/>
      <c r="H38" s="116"/>
      <c r="I38" s="116"/>
      <c r="J38" s="116"/>
      <c r="K38" s="116"/>
      <c r="L38" s="116"/>
      <c r="M38" s="116"/>
      <c r="N38" s="116"/>
      <c r="O38" s="116"/>
      <c r="P38" s="116"/>
      <c r="Q38" s="116"/>
      <c r="R38" s="116"/>
      <c r="S38" s="117"/>
    </row>
    <row r="39" spans="1:19" ht="14.25" customHeight="1" thickTop="1" x14ac:dyDescent="0.2"/>
  </sheetData>
  <sheetProtection algorithmName="SHA-512" hashValue="8k6DLN4WZ7CtB+hnpwfA717fosDeT5azu32AUgZJPLiHVig7x5gMBx4FAX3kmRdRP+HWqlHuTi1a7gKSBd4oUw==" saltValue="oJFkDLcm1zoQ6fC0j3bn6A==" spinCount="100000" sheet="1" objects="1" scenarios="1" selectLockedCells="1"/>
  <mergeCells count="7">
    <mergeCell ref="D12:Q14"/>
    <mergeCell ref="C16:J16"/>
    <mergeCell ref="D18:Q19"/>
    <mergeCell ref="G2:L3"/>
    <mergeCell ref="D7:Q8"/>
    <mergeCell ref="C11:J11"/>
    <mergeCell ref="K17:L17"/>
  </mergeCells>
  <hyperlinks>
    <hyperlink ref="K17" r:id="rId1"/>
    <hyperlink ref="M11" location="Suspensões!E56" display="◄"/>
  </hyperlinks>
  <printOptions horizontalCentered="1" verticalCentered="1"/>
  <pageMargins left="0.19685039370078741" right="0.19685039370078741" top="0.39370078740157483" bottom="0.19685039370078741" header="0" footer="0"/>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32"/>
  <sheetViews>
    <sheetView showGridLines="0" defaultGridColor="0" colorId="22" zoomScaleNormal="100" workbookViewId="0">
      <selection activeCell="I30" sqref="I30"/>
    </sheetView>
  </sheetViews>
  <sheetFormatPr defaultColWidth="9.140625" defaultRowHeight="11.25" customHeight="1" x14ac:dyDescent="0.2"/>
  <cols>
    <col min="1" max="1" width="7.85546875" style="156" bestFit="1" customWidth="1"/>
    <col min="2" max="2" width="1.5703125" style="156" customWidth="1"/>
    <col min="3" max="3" width="13.7109375" style="156" bestFit="1" customWidth="1"/>
    <col min="4" max="4" width="1.5703125" style="156" customWidth="1"/>
    <col min="5" max="5" width="19" style="156" bestFit="1" customWidth="1"/>
    <col min="6" max="6" width="1.85546875" style="156" customWidth="1"/>
    <col min="7" max="7" width="19.140625" style="156" bestFit="1" customWidth="1"/>
    <col min="8" max="8" width="0.85546875" style="156" customWidth="1"/>
    <col min="9" max="9" width="20" style="156" bestFit="1" customWidth="1"/>
    <col min="10" max="10" width="1" style="156" customWidth="1"/>
    <col min="11" max="11" width="34.28515625" style="156" bestFit="1" customWidth="1"/>
    <col min="12" max="12" width="2" style="156" customWidth="1"/>
    <col min="13" max="13" width="34.7109375" style="156" bestFit="1" customWidth="1"/>
    <col min="14" max="16384" width="9.140625" style="156"/>
  </cols>
  <sheetData>
    <row r="1" spans="1:13" x14ac:dyDescent="0.2">
      <c r="A1" s="250" t="str">
        <f>Suspensões!$L$1</f>
        <v>Português</v>
      </c>
      <c r="C1" s="157" t="str">
        <f>IF($A$1="Português",C2,(IF($A$1="English",C3,(IF($A$1="Español",C4,(IF($A$1="Français",C5)))))))</f>
        <v>Prazo de Inscrição:</v>
      </c>
      <c r="D1" s="158"/>
      <c r="E1" s="157" t="str">
        <f>IF($A$1="Português",E2,(IF($A$1="English",E3,(IF($A$1="Español",E4,(IF($A$1="Français",E5)))))))</f>
        <v>PENDÃO CÚBICO</v>
      </c>
      <c r="G1" s="157" t="str">
        <f>IF($A$1="Português",G2,(IF($A$1="English",G3,(IF($A$1="Español",G4,(IF($A$1="Français",G5)))))))</f>
        <v>Produção e Colocação</v>
      </c>
      <c r="I1" s="157" t="str">
        <f>IF($A$1="Português",I2,(IF($A$1="English",I3,(IF($A$1="Español",I4,(IF($A$1="Français",I5)))))))</f>
        <v>1,45 Lg. x 1,45 Alt.</v>
      </c>
      <c r="K1" s="157" t="str">
        <f>IF($A$1="Português",K2,(IF($A$1="English",K3,(IF($A$1="Español",K4,(IF($A$1="Français",K5)))))))</f>
        <v>IVA a taxa de:   (Ler NORMAS DE PARTICIPAÇÃO)</v>
      </c>
      <c r="M1" s="157" t="str">
        <f>IF($A$1="Português",M2,(IF($A$1="English",M3,(IF($A$1="Español",M4,(IF($A$1="Français",M5)))))))</f>
        <v>IMAGENS PARA PRODUÇÃO E APLICAÇÃO</v>
      </c>
    </row>
    <row r="2" spans="1:13" x14ac:dyDescent="0.2">
      <c r="C2" s="159" t="s">
        <v>90</v>
      </c>
      <c r="D2" s="160"/>
      <c r="E2" s="156" t="s">
        <v>41</v>
      </c>
      <c r="G2" s="161" t="s">
        <v>38</v>
      </c>
      <c r="I2" s="161" t="s">
        <v>78</v>
      </c>
      <c r="K2" s="160" t="s">
        <v>104</v>
      </c>
      <c r="M2" s="235" t="s">
        <v>123</v>
      </c>
    </row>
    <row r="3" spans="1:13" ht="11.25" customHeight="1" x14ac:dyDescent="0.2">
      <c r="A3" s="157" t="str">
        <f>IF($A$1="Português",A4,(IF($A$1="English",A5,(IF($A$1="Español",A6,(IF($A$1="Français",A7)))))))</f>
        <v>Valor</v>
      </c>
      <c r="C3" s="162" t="s">
        <v>91</v>
      </c>
      <c r="D3" s="163"/>
      <c r="E3" s="156" t="s">
        <v>42</v>
      </c>
      <c r="G3" s="161" t="s">
        <v>30</v>
      </c>
      <c r="I3" s="161" t="s">
        <v>79</v>
      </c>
      <c r="K3" s="160" t="s">
        <v>105</v>
      </c>
      <c r="M3" s="236" t="s">
        <v>124</v>
      </c>
    </row>
    <row r="4" spans="1:13" ht="11.25" customHeight="1" x14ac:dyDescent="0.2">
      <c r="A4" s="110" t="s">
        <v>8</v>
      </c>
      <c r="C4" s="162" t="s">
        <v>92</v>
      </c>
      <c r="D4" s="163"/>
      <c r="E4" s="156" t="s">
        <v>43</v>
      </c>
      <c r="G4" s="161" t="s">
        <v>40</v>
      </c>
      <c r="I4" s="161" t="s">
        <v>80</v>
      </c>
      <c r="K4" s="160" t="s">
        <v>106</v>
      </c>
      <c r="M4" s="237" t="s">
        <v>125</v>
      </c>
    </row>
    <row r="5" spans="1:13" ht="11.25" customHeight="1" x14ac:dyDescent="0.2">
      <c r="A5" s="110" t="s">
        <v>22</v>
      </c>
      <c r="C5" s="162" t="s">
        <v>93</v>
      </c>
      <c r="D5" s="160"/>
      <c r="E5" s="156" t="s">
        <v>70</v>
      </c>
      <c r="G5" s="161" t="s">
        <v>69</v>
      </c>
      <c r="I5" s="164" t="s">
        <v>87</v>
      </c>
      <c r="K5" s="164" t="s">
        <v>107</v>
      </c>
      <c r="M5" s="238" t="s">
        <v>126</v>
      </c>
    </row>
    <row r="6" spans="1:13" ht="11.25" customHeight="1" x14ac:dyDescent="0.2">
      <c r="A6" s="110" t="s">
        <v>8</v>
      </c>
      <c r="C6" s="157" t="str">
        <f>IF($A$1="Português",C7,(IF($A$1="English",C8,(IF($A$1="Español",C9,(IF($A$1="Français",C10)))))))</f>
        <v>Assinatura:</v>
      </c>
      <c r="D6" s="165"/>
      <c r="E6" s="157" t="str">
        <f>IF($A$1="Português",E7,(IF($A$1="English",E8,(IF($A$1="Español",E9,(IF($A$1="Français",E10)))))))</f>
        <v xml:space="preserve">PENDÃO 1 FACE </v>
      </c>
      <c r="G6" s="157" t="str">
        <f>IF($A$1="Português",G7,(IF($A$1="English",G8,(IF($A$1="Español",G9,(IF($A$1="Français",G10)))))))</f>
        <v>PENDÃO TRIANGULAR</v>
      </c>
      <c r="I6" s="157" t="str">
        <f>IF($A$1="Português",I7,(IF($A$1="English",I8,(IF($A$1="Español",I9,(IF($A$1="Français",I10)))))))</f>
        <v>2,90 Lg. x 2,90 Alt.</v>
      </c>
      <c r="K6" s="157" t="str">
        <f>IF($A$1="Português",K7,(IF($A$1="English",K8,(IF($A$1="Español",K9,(IF($A$1="Français",K10)))))))</f>
        <v>PENDÃO PARALELIPIPÉDICO</v>
      </c>
      <c r="M6" s="157" t="str">
        <f>IF($A$1="Português",M7,(IF($A$1="English",M8,(IF($A$1="Español",M9,(IF($A$1="Français",M10)))))))</f>
        <v>SÓ COLOCAÇÃO</v>
      </c>
    </row>
    <row r="7" spans="1:13" ht="11.25" customHeight="1" x14ac:dyDescent="0.2">
      <c r="A7" s="110" t="s">
        <v>65</v>
      </c>
      <c r="C7" s="166" t="s">
        <v>5</v>
      </c>
      <c r="D7" s="167"/>
      <c r="E7" s="156" t="s">
        <v>49</v>
      </c>
      <c r="G7" s="156" t="s">
        <v>46</v>
      </c>
      <c r="I7" s="161" t="s">
        <v>81</v>
      </c>
      <c r="K7" s="156" t="s">
        <v>44</v>
      </c>
      <c r="M7" s="128" t="s">
        <v>127</v>
      </c>
    </row>
    <row r="8" spans="1:13" ht="11.25" customHeight="1" x14ac:dyDescent="0.2">
      <c r="A8" s="157" t="str">
        <f>IF($A$1="Português",A9,(IF($A$1="English",A10,(IF($A$1="Español",A11,(IF($A$1="Français",A12)))))))</f>
        <v>Data:</v>
      </c>
      <c r="C8" s="166" t="s">
        <v>16</v>
      </c>
      <c r="D8" s="158"/>
      <c r="E8" s="156" t="s">
        <v>50</v>
      </c>
      <c r="G8" s="156" t="s">
        <v>47</v>
      </c>
      <c r="I8" s="161" t="s">
        <v>82</v>
      </c>
      <c r="K8" s="156" t="s">
        <v>45</v>
      </c>
      <c r="M8" s="129" t="s">
        <v>128</v>
      </c>
    </row>
    <row r="9" spans="1:13" ht="11.25" customHeight="1" x14ac:dyDescent="0.2">
      <c r="A9" s="168" t="s">
        <v>6</v>
      </c>
      <c r="C9" s="166" t="s">
        <v>17</v>
      </c>
      <c r="D9" s="169"/>
      <c r="E9" s="156" t="s">
        <v>51</v>
      </c>
      <c r="G9" s="156" t="s">
        <v>48</v>
      </c>
      <c r="I9" s="161" t="s">
        <v>83</v>
      </c>
      <c r="K9" s="156" t="s">
        <v>71</v>
      </c>
      <c r="M9" s="130" t="s">
        <v>129</v>
      </c>
    </row>
    <row r="10" spans="1:13" ht="11.25" customHeight="1" x14ac:dyDescent="0.2">
      <c r="A10" s="168" t="s">
        <v>13</v>
      </c>
      <c r="C10" s="166" t="s">
        <v>16</v>
      </c>
      <c r="D10" s="169"/>
      <c r="E10" s="156" t="s">
        <v>75</v>
      </c>
      <c r="G10" s="156" t="s">
        <v>74</v>
      </c>
      <c r="I10" s="161" t="s">
        <v>88</v>
      </c>
      <c r="K10" s="156" t="s">
        <v>72</v>
      </c>
      <c r="M10" s="131" t="s">
        <v>130</v>
      </c>
    </row>
    <row r="11" spans="1:13" ht="11.25" customHeight="1" x14ac:dyDescent="0.2">
      <c r="A11" s="168" t="s">
        <v>14</v>
      </c>
      <c r="C11" s="157" t="str">
        <f>IF($A$1="Português",C12,(IF($A$1="English",C13,(IF($A$1="Español",C14,(IF($A$1="Français",C15)))))))</f>
        <v>Nº Contribuinte:</v>
      </c>
      <c r="D11" s="169"/>
      <c r="E11" s="157" t="str">
        <f>IF($A$1="Português",E12,(IF($A$1="English",E13,(IF($A$1="Español",E14,(IF($A$1="Français",E15)))))))</f>
        <v>(2 semanas)</v>
      </c>
      <c r="G11" s="157" t="str">
        <f>IF($A$1="Português",G12,(IF($A$1="English",G13,(IF($A$1="Español",G14,(IF($A$1="Français",G15)))))))</f>
        <v>ENVIAR PARA:</v>
      </c>
      <c r="I11" s="157" t="str">
        <f>IF($A$1="Português",I12,(IF($A$1="English",I13,(IF($A$1="Español",I14,(IF($A$1="Français",I15)))))))</f>
        <v>1,45 Lg. x 2,00 Alt.</v>
      </c>
      <c r="K11" s="157" t="str">
        <f>IF($A$1="Português",K12,(IF($A$1="English",K13,(IF($A$1="Español",K14,(IF($A$1="Français",K15)))))))</f>
        <v>Campos Obrigatórios</v>
      </c>
      <c r="M11" s="157" t="str">
        <f>IF($A$1="Português",M12,(IF($A$1="English",M13,(IF($A$1="Español",M14,(IF($A$1="Français",M15)))))))</f>
        <v>PRODUÇÃO E COLOCAÇÃO</v>
      </c>
    </row>
    <row r="12" spans="1:13" ht="11.25" customHeight="1" x14ac:dyDescent="0.2">
      <c r="A12" s="168" t="s">
        <v>13</v>
      </c>
      <c r="C12" s="170" t="s">
        <v>0</v>
      </c>
      <c r="D12" s="158"/>
      <c r="E12" s="156" t="s">
        <v>55</v>
      </c>
      <c r="G12" s="168" t="s">
        <v>57</v>
      </c>
      <c r="I12" s="161" t="s">
        <v>183</v>
      </c>
      <c r="K12" s="160" t="s">
        <v>10</v>
      </c>
      <c r="M12" s="132" t="s">
        <v>135</v>
      </c>
    </row>
    <row r="13" spans="1:13" ht="11.25" customHeight="1" x14ac:dyDescent="0.2">
      <c r="A13" s="157" t="str">
        <f>IF($A$1="Português",A14,(IF($A$1="English",A15,(IF($A$1="Español",A16,(IF($A$1="Français",A17)))))))</f>
        <v>Quant.</v>
      </c>
      <c r="C13" s="171" t="s">
        <v>76</v>
      </c>
      <c r="D13" s="172"/>
      <c r="E13" s="156" t="s">
        <v>56</v>
      </c>
      <c r="G13" s="168" t="s">
        <v>61</v>
      </c>
      <c r="I13" s="161" t="s">
        <v>184</v>
      </c>
      <c r="K13" s="160" t="s">
        <v>11</v>
      </c>
      <c r="M13" s="133" t="s">
        <v>136</v>
      </c>
    </row>
    <row r="14" spans="1:13" ht="11.25" customHeight="1" x14ac:dyDescent="0.2">
      <c r="A14" s="168" t="s">
        <v>9</v>
      </c>
      <c r="C14" s="162" t="s">
        <v>15</v>
      </c>
      <c r="D14" s="172"/>
      <c r="E14" s="156" t="s">
        <v>55</v>
      </c>
      <c r="G14" s="156" t="s">
        <v>58</v>
      </c>
      <c r="I14" s="161" t="s">
        <v>185</v>
      </c>
      <c r="K14" s="160" t="s">
        <v>12</v>
      </c>
      <c r="M14" s="132" t="s">
        <v>138</v>
      </c>
    </row>
    <row r="15" spans="1:13" ht="11.25" customHeight="1" x14ac:dyDescent="0.2">
      <c r="A15" s="168" t="s">
        <v>23</v>
      </c>
      <c r="C15" s="173" t="s">
        <v>66</v>
      </c>
      <c r="D15" s="172"/>
      <c r="E15" s="156" t="s">
        <v>67</v>
      </c>
      <c r="G15" s="110" t="s">
        <v>63</v>
      </c>
      <c r="I15" s="164" t="s">
        <v>186</v>
      </c>
      <c r="K15" s="174" t="s">
        <v>103</v>
      </c>
      <c r="M15" s="134" t="s">
        <v>137</v>
      </c>
    </row>
    <row r="16" spans="1:13" ht="11.25" customHeight="1" x14ac:dyDescent="0.2">
      <c r="A16" s="168" t="s">
        <v>24</v>
      </c>
      <c r="C16" s="157" t="str">
        <f>IF($A$1="Português",C17,(IF($A$1="English",C18,(IF($A$1="Español",C19,(IF($A$1="Français",C20)))))))</f>
        <v>ATENÇÃO!</v>
      </c>
      <c r="D16" s="175"/>
      <c r="E16" s="157" t="str">
        <f>IF($A$1="Português",E17,(IF($A$1="English",E18,(IF($A$1="Español",E19,(IF($A$1="Français",E20)))))))</f>
        <v>Restante pagamento até:</v>
      </c>
      <c r="G16" s="157" t="str">
        <f>IF($A$1="Português",G17,(IF($A$1="English",G18,(IF($A$1="Español",G19,(IF($A$1="Français",G20)))))))</f>
        <v>PENDÃO DUPLA FACE</v>
      </c>
      <c r="I16" s="157" t="str">
        <f>IF($A$1="Português",I17,(IF($A$1="English",I18,(IF($A$1="Español",I19,(IF($A$1="Français",I20)))))))</f>
        <v>Só Colocação</v>
      </c>
      <c r="K16" s="157" t="str">
        <f>IF($A$1="Português",K17,(IF($A$1="English",K18,(IF($A$1="Español",K19,(IF($A$1="Français",K20)))))))</f>
        <v>(5) ESPAÇOS PUBLICITÁRIOS - PENDÕES</v>
      </c>
      <c r="M16" s="157" t="str">
        <f>IF($A$1="Português",M17,(IF($A$1="English",M18,(IF($A$1="Español",M19,(IF($A$1="Français",M20)))))))</f>
        <v>ARTES FINAIS</v>
      </c>
    </row>
    <row r="17" spans="1:13" ht="11.25" customHeight="1" x14ac:dyDescent="0.2">
      <c r="A17" s="176" t="s">
        <v>64</v>
      </c>
      <c r="C17" s="2" t="s">
        <v>110</v>
      </c>
      <c r="D17" s="172"/>
      <c r="E17" s="161" t="s">
        <v>139</v>
      </c>
      <c r="G17" s="156" t="s">
        <v>52</v>
      </c>
      <c r="I17" s="161" t="s">
        <v>37</v>
      </c>
      <c r="K17" s="177" t="s">
        <v>179</v>
      </c>
      <c r="M17" s="247" t="s">
        <v>160</v>
      </c>
    </row>
    <row r="18" spans="1:13" ht="11.25" customHeight="1" x14ac:dyDescent="0.2">
      <c r="A18" s="157" t="str">
        <f>IF($A$1="Português",A19,(IF($A$1="English",A20,(IF($A$1="Español",A19,(IF($A$1="Français",A20)))))))</f>
        <v>unid.</v>
      </c>
      <c r="C18" s="2" t="s">
        <v>111</v>
      </c>
      <c r="D18" s="172"/>
      <c r="E18" s="161" t="s">
        <v>140</v>
      </c>
      <c r="G18" s="156" t="s">
        <v>53</v>
      </c>
      <c r="I18" s="161" t="s">
        <v>26</v>
      </c>
      <c r="K18" s="177" t="s">
        <v>180</v>
      </c>
      <c r="M18" s="247" t="s">
        <v>161</v>
      </c>
    </row>
    <row r="19" spans="1:13" ht="11.25" customHeight="1" x14ac:dyDescent="0.2">
      <c r="A19" s="178" t="s">
        <v>1</v>
      </c>
      <c r="C19" s="2" t="s">
        <v>112</v>
      </c>
      <c r="D19" s="172"/>
      <c r="E19" s="161" t="s">
        <v>142</v>
      </c>
      <c r="G19" s="156" t="s">
        <v>54</v>
      </c>
      <c r="I19" s="161" t="s">
        <v>39</v>
      </c>
      <c r="K19" s="156" t="s">
        <v>181</v>
      </c>
      <c r="M19" s="247" t="s">
        <v>162</v>
      </c>
    </row>
    <row r="20" spans="1:13" ht="11.25" customHeight="1" x14ac:dyDescent="0.2">
      <c r="A20" s="171" t="s">
        <v>21</v>
      </c>
      <c r="C20" s="2" t="s">
        <v>111</v>
      </c>
      <c r="D20" s="172"/>
      <c r="E20" s="179" t="s">
        <v>141</v>
      </c>
      <c r="G20" s="156" t="s">
        <v>73</v>
      </c>
      <c r="I20" s="161" t="s">
        <v>68</v>
      </c>
      <c r="K20" s="156" t="s">
        <v>182</v>
      </c>
      <c r="M20" s="247" t="s">
        <v>163</v>
      </c>
    </row>
    <row r="21" spans="1:13" ht="11.25" customHeight="1" x14ac:dyDescent="0.2">
      <c r="A21" s="157" t="str">
        <f>IF($A$1="Português",A22,(IF($A$1="English",A23,(IF($A$1="Español",A24,(IF($A$1="Français",A25)))))))</f>
        <v>Ler+</v>
      </c>
      <c r="C21" s="157" t="str">
        <f>IF($A$1="Português",C22,(IF($A$1="English",C23,(IF($A$1="Español",C24,(IF($A$1="Français",C25)))))))</f>
        <v>para:</v>
      </c>
      <c r="D21" s="158"/>
      <c r="K21" s="157" t="str">
        <f>IF($A$1="Português",K22,(IF($A$1="English",K23,(IF($A$1="Español",K24,(IF($A$1="Français",K25)))))))</f>
        <v>Nome da Empresa Expositora:</v>
      </c>
      <c r="M21" s="157" t="str">
        <f>IF($A$1="Português",M22,(IF($A$1="English",M23,(IF($A$1="Español",M24,(IF($A$1="Français",M25)))))))</f>
        <v>Pagamento inicial com a entrega da Requisição:</v>
      </c>
    </row>
    <row r="22" spans="1:13" ht="11.25" customHeight="1" x14ac:dyDescent="0.2">
      <c r="A22" s="230" t="s">
        <v>114</v>
      </c>
      <c r="C22" s="126" t="s">
        <v>156</v>
      </c>
      <c r="D22" s="175"/>
      <c r="K22" s="180" t="s">
        <v>98</v>
      </c>
      <c r="M22" s="2" t="s">
        <v>168</v>
      </c>
    </row>
    <row r="23" spans="1:13" ht="11.25" customHeight="1" x14ac:dyDescent="0.2">
      <c r="A23" s="230" t="s">
        <v>115</v>
      </c>
      <c r="C23" s="126" t="s">
        <v>157</v>
      </c>
      <c r="D23" s="175"/>
      <c r="K23" s="162" t="s">
        <v>99</v>
      </c>
      <c r="M23" s="2" t="s">
        <v>169</v>
      </c>
    </row>
    <row r="24" spans="1:13" x14ac:dyDescent="0.2">
      <c r="A24" s="230" t="s">
        <v>116</v>
      </c>
      <c r="C24" s="126" t="s">
        <v>158</v>
      </c>
      <c r="D24" s="175"/>
      <c r="K24" s="180" t="s">
        <v>100</v>
      </c>
      <c r="M24" s="2" t="s">
        <v>170</v>
      </c>
    </row>
    <row r="25" spans="1:13" x14ac:dyDescent="0.2">
      <c r="A25" s="230" t="s">
        <v>117</v>
      </c>
      <c r="C25" s="126" t="s">
        <v>159</v>
      </c>
      <c r="D25" s="175"/>
      <c r="K25" s="156" t="s">
        <v>101</v>
      </c>
      <c r="M25" s="2" t="s">
        <v>171</v>
      </c>
    </row>
    <row r="26" spans="1:13" x14ac:dyDescent="0.2">
      <c r="C26" s="2"/>
      <c r="D26" s="175"/>
    </row>
    <row r="27" spans="1:13" x14ac:dyDescent="0.2">
      <c r="C27" s="2"/>
      <c r="D27" s="175"/>
    </row>
    <row r="28" spans="1:13" ht="22.5" x14ac:dyDescent="0.2">
      <c r="D28" s="176"/>
      <c r="E28" s="181" t="str">
        <f>IF($A$1="Português",E29,(IF($A$1="English",E30,(IF($A$1="Español",E31,(IF($A$1="Français",E32)))))))</f>
        <v>2,90 Lg. x 1,45 Alt. 
x 2,90 Prof.</v>
      </c>
      <c r="F28" s="182"/>
      <c r="G28" s="181" t="str">
        <f>IF($A$1="Português",G29,(IF($A$1="English",G30,(IF($A$1="Español",G31,(IF($A$1="Français",G32)))))))</f>
        <v>2,90 Lg. x 1,45 Alt.
X 1,45 Prof.</v>
      </c>
    </row>
    <row r="29" spans="1:13" ht="22.5" x14ac:dyDescent="0.2">
      <c r="D29" s="175"/>
      <c r="E29" s="183" t="s">
        <v>165</v>
      </c>
      <c r="G29" s="183" t="s">
        <v>84</v>
      </c>
    </row>
    <row r="30" spans="1:13" ht="22.5" x14ac:dyDescent="0.2">
      <c r="D30" s="175"/>
      <c r="E30" s="184" t="s">
        <v>164</v>
      </c>
      <c r="G30" s="184" t="s">
        <v>85</v>
      </c>
    </row>
    <row r="31" spans="1:13" ht="22.5" x14ac:dyDescent="0.2">
      <c r="E31" s="183" t="s">
        <v>166</v>
      </c>
      <c r="G31" s="183" t="s">
        <v>86</v>
      </c>
    </row>
    <row r="32" spans="1:13" ht="33.75" x14ac:dyDescent="0.2">
      <c r="E32" s="185" t="s">
        <v>167</v>
      </c>
      <c r="G32" s="185" t="s">
        <v>89</v>
      </c>
    </row>
  </sheetData>
  <sheetProtection algorithmName="SHA-512" hashValue="+EvorvwK/JdIQlYr2njD+crB3sgN18Lzn49/Ati52H2I5/phR8DoHPsi46CeHPV0SMfecLvaSxtNuuUsx7dX2A==" saltValue="KQ93RVCrgZEyYpIiFvUVkQ==" spinCount="100000" sheet="1" objects="1" scenarios="1" selectLockedCells="1"/>
  <phoneticPr fontId="0" type="noConversion"/>
  <printOptions horizontalCentered="1" gridLines="1"/>
  <pageMargins left="0" right="0" top="0.43307086614173229" bottom="0" header="0.19685039370078741" footer="0"/>
  <pageSetup paperSize="9" orientation="landscape" r:id="rId1"/>
  <headerFooter alignWithMargins="0">
    <oddHeader xml:space="preserve">&amp;C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showGridLines="0" workbookViewId="0">
      <selection activeCell="C5" sqref="C5"/>
    </sheetView>
  </sheetViews>
  <sheetFormatPr defaultRowHeight="11.25" x14ac:dyDescent="0.2"/>
  <cols>
    <col min="1" max="1" width="137.140625" style="125" customWidth="1"/>
    <col min="2" max="16384" width="9.140625" style="125"/>
  </cols>
  <sheetData>
    <row r="1" spans="1:1" ht="14.25" customHeight="1" x14ac:dyDescent="0.2">
      <c r="A1" s="248" t="str">
        <f>Suspensões!$L$1</f>
        <v>Português</v>
      </c>
    </row>
    <row r="2" spans="1:1" ht="15" customHeight="1" x14ac:dyDescent="0.2"/>
    <row r="3" spans="1:1" ht="22.5" x14ac:dyDescent="0.2">
      <c r="A3" s="62" t="str">
        <f>IF($A$1="Português",A4,(IF($A$1="English",A5,(IF($A$1="Español",A6,(IF($A$1="Français",A7)))))))</f>
        <v>Requisições durante a montagem e realização tem um agravamento de 30% e está sujeita à disponibilidade do produto. A desistência de serviços 
solicitados só poderá ser feita até ao 4º dia antes do período de montagem, a partir desta data não haverá lugar à devolução do valor pago.</v>
      </c>
    </row>
    <row r="4" spans="1:1" ht="22.5" x14ac:dyDescent="0.2">
      <c r="A4" s="121" t="s">
        <v>108</v>
      </c>
    </row>
    <row r="5" spans="1:1" ht="22.5" x14ac:dyDescent="0.2">
      <c r="A5" s="122" t="s">
        <v>109</v>
      </c>
    </row>
    <row r="6" spans="1:1" ht="22.5" x14ac:dyDescent="0.2">
      <c r="A6" s="123" t="s">
        <v>94</v>
      </c>
    </row>
    <row r="7" spans="1:1" ht="22.5" x14ac:dyDescent="0.2">
      <c r="A7" s="124" t="s">
        <v>95</v>
      </c>
    </row>
    <row r="8" spans="1:1" x14ac:dyDescent="0.2">
      <c r="A8" s="229" t="str">
        <f>IF($A$1="Português",A9,(IF($A$1="English",A10,(IF($A$1="Español",A11,(IF($A$1="Français",A12)))))))</f>
        <v>OS PENDÕES SÃO LOCALIZADOS DENTRO DO ESPAÇO DO STAND.  ALTURA MÁXIMA AO SOLO 5 METROS</v>
      </c>
    </row>
    <row r="9" spans="1:1" x14ac:dyDescent="0.2">
      <c r="A9" s="126" t="s">
        <v>187</v>
      </c>
    </row>
    <row r="10" spans="1:1" x14ac:dyDescent="0.2">
      <c r="A10" s="114" t="s">
        <v>188</v>
      </c>
    </row>
    <row r="11" spans="1:1" x14ac:dyDescent="0.2">
      <c r="A11" s="114" t="s">
        <v>189</v>
      </c>
    </row>
    <row r="12" spans="1:1" x14ac:dyDescent="0.2">
      <c r="A12" s="127" t="s">
        <v>190</v>
      </c>
    </row>
    <row r="13" spans="1:1" x14ac:dyDescent="0.2">
      <c r="A13" s="229" t="str">
        <f>IF($A$1="Português",A14,(IF($A$1="English",A15,(IF($A$1="Español",A16,(IF($A$1="Français",A17)))))))</f>
        <v>Pagamento a favor de:    LISBOA-FEIRAS CONGRESSOS E EVENTOS   (referência)</v>
      </c>
    </row>
    <row r="14" spans="1:1" x14ac:dyDescent="0.2">
      <c r="A14" s="121" t="s">
        <v>144</v>
      </c>
    </row>
    <row r="15" spans="1:1" x14ac:dyDescent="0.2">
      <c r="A15" s="122" t="s">
        <v>145</v>
      </c>
    </row>
    <row r="16" spans="1:1" x14ac:dyDescent="0.2">
      <c r="A16" s="121" t="s">
        <v>146</v>
      </c>
    </row>
    <row r="17" spans="1:1" x14ac:dyDescent="0.2">
      <c r="A17" s="228" t="s">
        <v>147</v>
      </c>
    </row>
    <row r="18" spans="1:1" x14ac:dyDescent="0.2">
      <c r="A18" s="229" t="str">
        <f>IF($A$1="Português",A19,(IF($A$1="English",A20,(IF($A$1="Español",A21,(IF($A$1="Français",A22)))))))</f>
        <v>Para proceder a uma correcta montagem dos equipamentos/serviços, é imprescindível o envio do PLANO TÉCNICO, com indicação da localização pretendida.</v>
      </c>
    </row>
    <row r="19" spans="1:1" x14ac:dyDescent="0.2">
      <c r="A19" s="231" t="s">
        <v>118</v>
      </c>
    </row>
    <row r="20" spans="1:1" x14ac:dyDescent="0.2">
      <c r="A20" s="232" t="s">
        <v>119</v>
      </c>
    </row>
    <row r="21" spans="1:1" x14ac:dyDescent="0.2">
      <c r="A21" s="231" t="s">
        <v>120</v>
      </c>
    </row>
    <row r="22" spans="1:1" x14ac:dyDescent="0.2">
      <c r="A22" s="233" t="s">
        <v>121</v>
      </c>
    </row>
    <row r="23" spans="1:1" ht="22.5" x14ac:dyDescent="0.2">
      <c r="A23" s="62" t="str">
        <f>IF($A$1="Português",A24,(IF($A$1="English",A25,(IF($A$1="Español",A26,(IF($A$1="Français",A27)))))))</f>
        <v>Os pendões deverão ser entregues com baínhas ou ilhóses e tubos em alumínio ou estruturas adequadas, prontos a suspender. O peso não poderá exceder os 30Kg. 
Deverão ser entregues nas instalações da FIL até ao 1º dia de montagem.</v>
      </c>
    </row>
    <row r="24" spans="1:1" ht="22.5" x14ac:dyDescent="0.2">
      <c r="A24" s="132" t="s">
        <v>131</v>
      </c>
    </row>
    <row r="25" spans="1:1" ht="22.5" x14ac:dyDescent="0.2">
      <c r="A25" s="129" t="s">
        <v>132</v>
      </c>
    </row>
    <row r="26" spans="1:1" ht="22.5" x14ac:dyDescent="0.2">
      <c r="A26" s="249" t="s">
        <v>133</v>
      </c>
    </row>
    <row r="27" spans="1:1" ht="30" customHeight="1" x14ac:dyDescent="0.2">
      <c r="A27" s="131" t="s">
        <v>134</v>
      </c>
    </row>
    <row r="28" spans="1:1" x14ac:dyDescent="0.2">
      <c r="A28" s="62" t="str">
        <f>IF($A$1="Português",A29,(IF($A$1="English",A30,(IF($A$1="Español",A31,(IF($A$1="Français",A32)))))))</f>
        <v xml:space="preserve">As imagens devem ser enviadas até   </v>
      </c>
    </row>
    <row r="29" spans="1:1" x14ac:dyDescent="0.2">
      <c r="A29" s="245" t="s">
        <v>152</v>
      </c>
    </row>
    <row r="30" spans="1:1" x14ac:dyDescent="0.2">
      <c r="A30" s="236" t="s">
        <v>153</v>
      </c>
    </row>
    <row r="31" spans="1:1" x14ac:dyDescent="0.2">
      <c r="A31" s="245" t="s">
        <v>154</v>
      </c>
    </row>
    <row r="32" spans="1:1" x14ac:dyDescent="0.2">
      <c r="A32" s="245" t="s">
        <v>155</v>
      </c>
    </row>
    <row r="33" spans="1:1" s="114" customFormat="1" ht="22.5" x14ac:dyDescent="0.2">
      <c r="A33" s="62" t="str">
        <f>IF($A$1="Português",A34,(IF($A$1="English",A35,(IF($A$1="Español",A36,(IF($A$1="Français",A37)))))))</f>
        <v>IMAGENS PARA PRODUÇÃO E APLICAÇÃO devem ser enviadas em formato digital, preferencialmente em .PDF, .TIFF ou .JPEG, com uma resolução mínima de 72 dpi’s ao tamanho natural (1:1), com as fontes convertidas em curvas.</v>
      </c>
    </row>
    <row r="34" spans="1:1" s="114" customFormat="1" ht="22.5" x14ac:dyDescent="0.2">
      <c r="A34" s="242" t="s">
        <v>148</v>
      </c>
    </row>
    <row r="35" spans="1:1" s="114" customFormat="1" ht="22.5" x14ac:dyDescent="0.2">
      <c r="A35" s="243" t="s">
        <v>149</v>
      </c>
    </row>
    <row r="36" spans="1:1" s="114" customFormat="1" ht="22.5" x14ac:dyDescent="0.2">
      <c r="A36" s="242" t="s">
        <v>150</v>
      </c>
    </row>
    <row r="37" spans="1:1" s="114" customFormat="1" ht="22.5" x14ac:dyDescent="0.2">
      <c r="A37" s="244" t="s">
        <v>151</v>
      </c>
    </row>
  </sheetData>
  <sheetProtection algorithmName="SHA-512" hashValue="wN8UOQvXrnZMwblu0HvCduDnAuHETnPzNcjP9MatN0uVFVcpGlspN1xKuRGwZcI9iiZEhYODLdZlIJxn6S+Qew==" saltValue="pl41AQELfnxDTID95tcjZg==" spinCount="100000" sheet="1" objects="1" scenarios="1" select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Suspensões</vt:lpstr>
      <vt:lpstr>Ler+</vt:lpstr>
      <vt:lpstr>T1</vt:lpstr>
      <vt:lpstr>T2</vt:lpstr>
      <vt:lpstr>Suspensões!Print_Area</vt:lpstr>
    </vt:vector>
  </TitlesOfParts>
  <Company>AIP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mplopes01</dc:creator>
  <cp:lastModifiedBy>Pilar Anton</cp:lastModifiedBy>
  <cp:lastPrinted>2019-04-11T16:24:57Z</cp:lastPrinted>
  <dcterms:created xsi:type="dcterms:W3CDTF">2010-07-14T14:04:12Z</dcterms:created>
  <dcterms:modified xsi:type="dcterms:W3CDTF">2019-04-11T16:27:23Z</dcterms:modified>
</cp:coreProperties>
</file>